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446" windowWidth="1212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<sst xmlns="http://schemas.openxmlformats.org/spreadsheetml/2006/main" count="88" uniqueCount="77">
  <si>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</si>
  <si>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</si>
  <si>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</si>
  <si>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</si>
  <si>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</si>
  <si>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</si>
  <si>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</si>
  <si>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</si>
  <si>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</si>
  <si>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</si>
  <si>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</si>
  <si>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</si>
  <si>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</si>
  <si>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</si>
  <si>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</si>
  <si>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</si>
  <si>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</si>
  <si>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</si>
  <si>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</si>
  <si>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</si>
  <si>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</si>
  <si>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</si>
  <si>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</si>
  <si>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</si>
  <si>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</si>
  <si>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</si>
  <si>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</si>
  <si>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</si>
  <si>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</si>
  <si>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</si>
  <si>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</si>
  <si>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</si>
  <si>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</si>
  <si>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</si>
  <si>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</si>
  <si>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</si>
  <si>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Arenado, Nolan</t>
  </si>
  <si>
    <t>Seager, Corey</t>
  </si>
  <si>
    <t>Bauer, Trevor</t>
  </si>
  <si>
    <t>Cruz, Nelson</t>
  </si>
  <si>
    <t>Ozuna, Marcell</t>
  </si>
  <si>
    <t>Soto, Juan</t>
  </si>
  <si>
    <t>Adames, Willy</t>
  </si>
  <si>
    <t>Hendriks, Liam</t>
  </si>
  <si>
    <t>Cooper, Garrett</t>
  </si>
  <si>
    <t>Reynolds, Bryan</t>
  </si>
  <si>
    <t>Gausman, Kevin</t>
  </si>
  <si>
    <t>Pineda, Michael</t>
  </si>
  <si>
    <t>Woodruff, Brandon</t>
  </si>
  <si>
    <t>Cronenworth, Jake</t>
  </si>
  <si>
    <t>Maldonado, Martin</t>
  </si>
  <si>
    <t>Mullins, Cedric</t>
  </si>
  <si>
    <t>Robert, Luis</t>
  </si>
  <si>
    <t>Stephenson, Tyler</t>
  </si>
  <si>
    <t>Antone, Tejay</t>
  </si>
  <si>
    <t>Burnes, Corbin</t>
  </si>
  <si>
    <t>Houck, Tanner</t>
  </si>
  <si>
    <t>Iglesias, Raisel</t>
  </si>
  <si>
    <t>2022 Hershey Squirts</t>
  </si>
  <si>
    <t>Bauers, Jake</t>
  </si>
  <si>
    <t>Bradley Jr, Jackie</t>
  </si>
  <si>
    <t>Culberson, Charlie</t>
  </si>
  <si>
    <t>Posey, Buster</t>
  </si>
  <si>
    <t>Rodgers, Brendan</t>
  </si>
  <si>
    <t>Winker, Jesse</t>
  </si>
  <si>
    <t>Wisdom, Patrick</t>
  </si>
  <si>
    <t>Barlow, Joe</t>
  </si>
  <si>
    <t>Bickford, Phil</t>
  </si>
  <si>
    <t>Boxberger, Brad</t>
  </si>
  <si>
    <t>Hudson, Daniel</t>
  </si>
  <si>
    <t>Keller, Brad</t>
  </si>
  <si>
    <t>Kennedy, Ian</t>
  </si>
  <si>
    <t>Ramirez, Noe</t>
  </si>
  <si>
    <t>Richards, Trevor</t>
  </si>
  <si>
    <t>Sadler, Casey</t>
  </si>
  <si>
    <t>Tailon, Jameson</t>
  </si>
  <si>
    <t>Lopez, Reynaldo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</si>
</sst>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/>
    </xf>
    <xf numFmtId="1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9.28125" style="10" bestFit="1" customWidth="1"/>
    <col min="2" max="2" width="6.140625" style="10" customWidth="1"/>
    <col min="3" max="3" width="8.421875" style="10" customWidth="1"/>
    <col min="4" max="4" width="8.28125" style="10" customWidth="1"/>
    <col min="5" max="5" width="9.140625" style="10" customWidth="1"/>
    <col min="6" max="6" width="7.57421875" style="10" bestFit="1" customWidth="1"/>
    <col min="7" max="7" width="8.57421875" style="10" customWidth="1"/>
    <col min="8" max="9" width="8.140625" style="10" customWidth="1"/>
    <col min="10" max="10" width="7.00390625" style="10" customWidth="1"/>
    <col min="11" max="11" width="7.8515625" style="10" customWidth="1"/>
    <col min="12" max="12" width="7.00390625" style="10" customWidth="1"/>
    <col min="13" max="13" width="6.7109375" style="10" customWidth="1"/>
    <col min="14" max="14" width="7.28125" style="10" customWidth="1"/>
    <col min="15" max="15" width="6.140625" style="10" customWidth="1"/>
    <col min="16" max="17" width="7.140625" style="10" bestFit="1" customWidth="1"/>
    <col min="18" max="18" width="7.28125" style="10" customWidth="1"/>
    <col min="19" max="19" width="2.57421875" style="10" customWidth="1"/>
    <col min="20" max="20" width="12.7109375" style="2" customWidth="1"/>
    <col min="21" max="22" width="12.7109375" style="10" customWidth="1"/>
    <col min="23" max="16384" width="9.140625" style="10" customWidth="1"/>
  </cols>
  <sheetData>
    <row r="1" spans="2:20" ht="37.5" customHeight="1">
      <c r="B1" s="17" t="s">
        <v>58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1"/>
      <c r="T1" s="11"/>
    </row>
    <row r="2" ht="13.5" customHeight="1">
      <c r="A2" s="1"/>
    </row>
    <row r="3" spans="1:22" s="4" customFormat="1" ht="25.5" customHeight="1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7</v>
      </c>
      <c r="H3" s="1" t="s">
        <v>8</v>
      </c>
      <c r="I3" s="1" t="s">
        <v>5</v>
      </c>
      <c r="J3" s="1" t="s">
        <v>9</v>
      </c>
      <c r="K3" s="1" t="s">
        <v>10</v>
      </c>
      <c r="L3" s="1" t="s">
        <v>11</v>
      </c>
      <c r="M3" s="1" t="s">
        <v>15</v>
      </c>
      <c r="N3" s="1" t="s">
        <v>17</v>
      </c>
      <c r="O3" s="1" t="s">
        <v>13</v>
      </c>
      <c r="P3" s="1" t="s">
        <v>14</v>
      </c>
      <c r="Q3" s="1" t="s">
        <v>12</v>
      </c>
      <c r="R3" s="1" t="s">
        <v>16</v>
      </c>
      <c r="S3" s="1"/>
      <c r="T3" s="1" t="s">
        <v>18</v>
      </c>
      <c r="U3" s="1" t="s">
        <v>19</v>
      </c>
      <c r="V3" s="1" t="s">
        <v>20</v>
      </c>
    </row>
    <row r="4" spans="1:22" ht="19.5" customHeight="1">
      <c r="A4" s="4" t="s">
        <v>42</v>
      </c>
      <c r="B4" s="12">
        <v>126</v>
      </c>
      <c r="C4" s="12">
        <v>285</v>
      </c>
      <c r="D4" s="12">
        <v>41</v>
      </c>
      <c r="E4" s="12">
        <v>56</v>
      </c>
      <c r="F4" s="12">
        <v>13</v>
      </c>
      <c r="G4" s="12">
        <v>0</v>
      </c>
      <c r="H4" s="12">
        <v>9</v>
      </c>
      <c r="I4" s="12">
        <v>27</v>
      </c>
      <c r="J4" s="12">
        <v>35</v>
      </c>
      <c r="K4" s="12">
        <v>92</v>
      </c>
      <c r="L4" s="12">
        <v>0</v>
      </c>
      <c r="M4" s="12">
        <v>0</v>
      </c>
      <c r="N4" s="12">
        <v>8</v>
      </c>
      <c r="O4" s="12">
        <v>5</v>
      </c>
      <c r="P4" s="12">
        <v>2</v>
      </c>
      <c r="Q4" s="12">
        <v>14</v>
      </c>
      <c r="R4" s="12">
        <v>2</v>
      </c>
      <c r="S4" s="12"/>
      <c r="T4" s="5">
        <f aca="true" t="shared" si="0" ref="T4:T27">+E4/C4</f>
        <v>0.19649122807017544</v>
      </c>
      <c r="U4" s="5">
        <f aca="true" t="shared" si="1" ref="U4:U27">(J4+E4+L4)/(J4+C4+L4)</f>
        <v>0.284375</v>
      </c>
      <c r="V4" s="5">
        <f aca="true" t="shared" si="2" ref="V4:V27">((E4-F4-G4-H4)+(F4*2)+(G4*3)+(H4*4))/C4</f>
        <v>0.3368421052631579</v>
      </c>
    </row>
    <row r="5" spans="1:22" ht="19.5" customHeight="1">
      <c r="A5" s="4" t="s">
        <v>36</v>
      </c>
      <c r="B5" s="12">
        <v>162</v>
      </c>
      <c r="C5" s="12">
        <v>593</v>
      </c>
      <c r="D5" s="12">
        <v>68</v>
      </c>
      <c r="E5" s="12">
        <v>119</v>
      </c>
      <c r="F5" s="12">
        <v>31</v>
      </c>
      <c r="G5" s="12">
        <v>4</v>
      </c>
      <c r="H5" s="12">
        <v>28</v>
      </c>
      <c r="I5" s="12">
        <v>67</v>
      </c>
      <c r="J5" s="12">
        <v>40</v>
      </c>
      <c r="K5" s="12">
        <v>122</v>
      </c>
      <c r="L5" s="12">
        <v>4</v>
      </c>
      <c r="M5" s="12">
        <v>0</v>
      </c>
      <c r="N5" s="12">
        <v>20</v>
      </c>
      <c r="O5" s="12">
        <v>2</v>
      </c>
      <c r="P5" s="12">
        <v>0</v>
      </c>
      <c r="Q5" s="12">
        <v>9</v>
      </c>
      <c r="R5" s="12">
        <v>5</v>
      </c>
      <c r="S5" s="12"/>
      <c r="T5" s="5">
        <f t="shared" si="0"/>
        <v>0.20067453625632378</v>
      </c>
      <c r="U5" s="5">
        <f t="shared" si="1"/>
        <v>0.25588697017268447</v>
      </c>
      <c r="V5" s="5">
        <f t="shared" si="2"/>
        <v>0.40809443507588533</v>
      </c>
    </row>
    <row r="6" spans="1:22" ht="19.5" customHeight="1">
      <c r="A6" s="4" t="s">
        <v>59</v>
      </c>
      <c r="B6" s="12">
        <v>54</v>
      </c>
      <c r="C6" s="12">
        <v>81</v>
      </c>
      <c r="D6" s="12">
        <v>7</v>
      </c>
      <c r="E6" s="12">
        <v>12</v>
      </c>
      <c r="F6" s="12">
        <v>5</v>
      </c>
      <c r="G6" s="12">
        <v>0</v>
      </c>
      <c r="H6" s="12">
        <v>0</v>
      </c>
      <c r="I6" s="12">
        <v>3</v>
      </c>
      <c r="J6" s="12">
        <v>5</v>
      </c>
      <c r="K6" s="12">
        <v>24</v>
      </c>
      <c r="L6" s="12">
        <v>0</v>
      </c>
      <c r="M6" s="12">
        <v>0</v>
      </c>
      <c r="N6" s="12">
        <v>1</v>
      </c>
      <c r="O6" s="12">
        <v>1</v>
      </c>
      <c r="P6" s="12">
        <v>1</v>
      </c>
      <c r="Q6" s="12">
        <v>0</v>
      </c>
      <c r="R6" s="12">
        <v>1</v>
      </c>
      <c r="S6" s="12"/>
      <c r="T6" s="5">
        <f t="shared" si="0"/>
        <v>0.14814814814814814</v>
      </c>
      <c r="U6" s="5">
        <f t="shared" si="1"/>
        <v>0.19767441860465115</v>
      </c>
      <c r="V6" s="5">
        <f t="shared" si="2"/>
        <v>0.20987654320987653</v>
      </c>
    </row>
    <row r="7" spans="1:22" ht="19.5" customHeight="1">
      <c r="A7" s="4" t="s">
        <v>60</v>
      </c>
      <c r="B7" s="12">
        <v>91</v>
      </c>
      <c r="C7" s="12">
        <v>100</v>
      </c>
      <c r="D7" s="12">
        <v>8</v>
      </c>
      <c r="E7" s="12">
        <v>8</v>
      </c>
      <c r="F7" s="12">
        <v>2</v>
      </c>
      <c r="G7" s="12">
        <v>0</v>
      </c>
      <c r="H7" s="12">
        <v>3</v>
      </c>
      <c r="I7" s="12">
        <v>6</v>
      </c>
      <c r="J7" s="12">
        <v>11</v>
      </c>
      <c r="K7" s="12">
        <v>39</v>
      </c>
      <c r="L7" s="12">
        <v>3</v>
      </c>
      <c r="M7" s="12">
        <v>0</v>
      </c>
      <c r="N7" s="12">
        <v>2</v>
      </c>
      <c r="O7" s="12">
        <v>2</v>
      </c>
      <c r="P7" s="12">
        <v>2</v>
      </c>
      <c r="Q7" s="12">
        <v>0</v>
      </c>
      <c r="R7" s="12">
        <v>0</v>
      </c>
      <c r="S7" s="12"/>
      <c r="T7" s="5">
        <f t="shared" si="0"/>
        <v>0.08</v>
      </c>
      <c r="U7" s="5">
        <f t="shared" si="1"/>
        <v>0.19298245614035087</v>
      </c>
      <c r="V7" s="5">
        <f t="shared" si="2"/>
        <v>0.19</v>
      </c>
    </row>
    <row r="8" spans="1:22" ht="19.5" customHeight="1">
      <c r="A8" s="4" t="s">
        <v>44</v>
      </c>
      <c r="B8" s="12">
        <v>82</v>
      </c>
      <c r="C8" s="12">
        <v>190</v>
      </c>
      <c r="D8" s="12">
        <v>25</v>
      </c>
      <c r="E8" s="12">
        <v>39</v>
      </c>
      <c r="F8" s="12">
        <v>8</v>
      </c>
      <c r="G8" s="12">
        <v>1</v>
      </c>
      <c r="H8" s="12">
        <v>6</v>
      </c>
      <c r="I8" s="12">
        <v>25</v>
      </c>
      <c r="J8" s="12">
        <v>31</v>
      </c>
      <c r="K8" s="12">
        <v>68</v>
      </c>
      <c r="L8" s="12">
        <v>9</v>
      </c>
      <c r="M8" s="12">
        <v>0</v>
      </c>
      <c r="N8" s="12">
        <v>4</v>
      </c>
      <c r="O8" s="12">
        <v>0</v>
      </c>
      <c r="P8" s="12">
        <v>3</v>
      </c>
      <c r="Q8" s="12">
        <v>1</v>
      </c>
      <c r="R8" s="12">
        <v>1</v>
      </c>
      <c r="S8" s="12"/>
      <c r="T8" s="5">
        <f t="shared" si="0"/>
        <v>0.20526315789473684</v>
      </c>
      <c r="U8" s="5">
        <f t="shared" si="1"/>
        <v>0.34347826086956523</v>
      </c>
      <c r="V8" s="5">
        <f t="shared" si="2"/>
        <v>0.3526315789473684</v>
      </c>
    </row>
    <row r="9" spans="1:22" ht="19.5" customHeight="1">
      <c r="A9" s="4" t="s">
        <v>49</v>
      </c>
      <c r="B9" s="12">
        <v>154</v>
      </c>
      <c r="C9" s="12">
        <v>516</v>
      </c>
      <c r="D9" s="12">
        <v>54</v>
      </c>
      <c r="E9" s="12">
        <v>105</v>
      </c>
      <c r="F9" s="12">
        <v>26</v>
      </c>
      <c r="G9" s="12">
        <v>4</v>
      </c>
      <c r="H9" s="12">
        <v>13</v>
      </c>
      <c r="I9" s="12">
        <v>61</v>
      </c>
      <c r="J9" s="12">
        <v>46</v>
      </c>
      <c r="K9" s="12">
        <v>96</v>
      </c>
      <c r="L9" s="12">
        <v>14</v>
      </c>
      <c r="M9" s="12">
        <v>0</v>
      </c>
      <c r="N9" s="12">
        <v>11</v>
      </c>
      <c r="O9" s="12">
        <v>6</v>
      </c>
      <c r="P9" s="12">
        <v>0</v>
      </c>
      <c r="Q9" s="12">
        <v>7</v>
      </c>
      <c r="R9" s="12">
        <v>2</v>
      </c>
      <c r="S9" s="12"/>
      <c r="T9" s="5">
        <f t="shared" si="0"/>
        <v>0.20348837209302326</v>
      </c>
      <c r="U9" s="5">
        <f t="shared" si="1"/>
        <v>0.2864583333333333</v>
      </c>
      <c r="V9" s="5">
        <f t="shared" si="2"/>
        <v>0.3449612403100775</v>
      </c>
    </row>
    <row r="10" spans="1:22" ht="19.5" customHeight="1">
      <c r="A10" s="4" t="s">
        <v>39</v>
      </c>
      <c r="B10" s="12">
        <v>161</v>
      </c>
      <c r="C10" s="12">
        <v>555</v>
      </c>
      <c r="D10" s="12">
        <v>74</v>
      </c>
      <c r="E10" s="12">
        <v>129</v>
      </c>
      <c r="F10" s="12">
        <v>20</v>
      </c>
      <c r="G10" s="12">
        <v>1</v>
      </c>
      <c r="H10" s="12">
        <v>35</v>
      </c>
      <c r="I10" s="12">
        <v>84</v>
      </c>
      <c r="J10" s="12">
        <v>49</v>
      </c>
      <c r="K10" s="12">
        <v>142</v>
      </c>
      <c r="L10" s="12">
        <v>5</v>
      </c>
      <c r="M10" s="12">
        <v>0</v>
      </c>
      <c r="N10" s="12">
        <v>13</v>
      </c>
      <c r="O10" s="12">
        <v>3</v>
      </c>
      <c r="P10" s="12">
        <v>1</v>
      </c>
      <c r="Q10" s="12">
        <v>0</v>
      </c>
      <c r="R10" s="12">
        <v>3</v>
      </c>
      <c r="S10" s="12"/>
      <c r="T10" s="5">
        <f t="shared" si="0"/>
        <v>0.23243243243243245</v>
      </c>
      <c r="U10" s="5">
        <f t="shared" si="1"/>
        <v>0.30049261083743845</v>
      </c>
      <c r="V10" s="5">
        <f t="shared" si="2"/>
        <v>0.46126126126126127</v>
      </c>
    </row>
    <row r="11" spans="1:22" ht="19.5" customHeight="1">
      <c r="A11" s="4" t="s">
        <v>61</v>
      </c>
      <c r="B11" s="12">
        <v>28</v>
      </c>
      <c r="C11" s="12">
        <v>63</v>
      </c>
      <c r="D11" s="12">
        <v>12</v>
      </c>
      <c r="E11" s="12">
        <v>14</v>
      </c>
      <c r="F11" s="12">
        <v>6</v>
      </c>
      <c r="G11" s="12">
        <v>1</v>
      </c>
      <c r="H11" s="12">
        <v>3</v>
      </c>
      <c r="I11" s="12">
        <v>6</v>
      </c>
      <c r="J11" s="12">
        <v>4</v>
      </c>
      <c r="K11" s="12">
        <v>18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/>
      <c r="T11" s="5">
        <f t="shared" si="0"/>
        <v>0.2222222222222222</v>
      </c>
      <c r="U11" s="5">
        <f t="shared" si="1"/>
        <v>0.27941176470588236</v>
      </c>
      <c r="V11" s="5">
        <f t="shared" si="2"/>
        <v>0.49206349206349204</v>
      </c>
    </row>
    <row r="12" spans="1:22" ht="19.5" customHeight="1">
      <c r="A12" s="4" t="s">
        <v>50</v>
      </c>
      <c r="B12" s="12">
        <v>102</v>
      </c>
      <c r="C12" s="12">
        <v>105</v>
      </c>
      <c r="D12" s="12">
        <v>13</v>
      </c>
      <c r="E12" s="12">
        <v>20</v>
      </c>
      <c r="F12" s="12">
        <v>4</v>
      </c>
      <c r="G12" s="12">
        <v>2</v>
      </c>
      <c r="H12" s="12">
        <v>6</v>
      </c>
      <c r="I12" s="12">
        <v>10</v>
      </c>
      <c r="J12" s="12">
        <v>14</v>
      </c>
      <c r="K12" s="12">
        <v>36</v>
      </c>
      <c r="L12" s="12">
        <v>1</v>
      </c>
      <c r="M12" s="12">
        <v>1</v>
      </c>
      <c r="N12" s="12">
        <v>3</v>
      </c>
      <c r="O12" s="12">
        <v>0</v>
      </c>
      <c r="P12" s="12">
        <v>0</v>
      </c>
      <c r="Q12" s="12">
        <v>0</v>
      </c>
      <c r="R12" s="12">
        <v>0</v>
      </c>
      <c r="S12" s="12"/>
      <c r="T12" s="5">
        <f t="shared" si="0"/>
        <v>0.19047619047619047</v>
      </c>
      <c r="U12" s="5">
        <f t="shared" si="1"/>
        <v>0.2916666666666667</v>
      </c>
      <c r="V12" s="5">
        <f t="shared" si="2"/>
        <v>0.4380952380952381</v>
      </c>
    </row>
    <row r="13" spans="1:22" ht="19.5" customHeight="1">
      <c r="A13" s="4" t="s">
        <v>51</v>
      </c>
      <c r="B13" s="12">
        <v>140</v>
      </c>
      <c r="C13" s="12">
        <v>476</v>
      </c>
      <c r="D13" s="12">
        <v>66</v>
      </c>
      <c r="E13" s="12">
        <v>124</v>
      </c>
      <c r="F13" s="12">
        <v>29</v>
      </c>
      <c r="G13" s="12">
        <v>8</v>
      </c>
      <c r="H13" s="12">
        <v>19</v>
      </c>
      <c r="I13" s="12">
        <v>57</v>
      </c>
      <c r="J13" s="12">
        <v>36</v>
      </c>
      <c r="K13" s="12">
        <v>115</v>
      </c>
      <c r="L13" s="12">
        <v>7</v>
      </c>
      <c r="M13" s="12">
        <v>0</v>
      </c>
      <c r="N13" s="12">
        <v>4</v>
      </c>
      <c r="O13" s="12">
        <v>24</v>
      </c>
      <c r="P13" s="12">
        <v>11</v>
      </c>
      <c r="Q13" s="12">
        <v>7</v>
      </c>
      <c r="R13" s="12">
        <v>1</v>
      </c>
      <c r="S13" s="12"/>
      <c r="T13" s="5">
        <f t="shared" si="0"/>
        <v>0.2605042016806723</v>
      </c>
      <c r="U13" s="5">
        <f t="shared" si="1"/>
        <v>0.3217726396917148</v>
      </c>
      <c r="V13" s="5">
        <f t="shared" si="2"/>
        <v>0.47478991596638653</v>
      </c>
    </row>
    <row r="14" spans="1:22" ht="19.5" customHeight="1">
      <c r="A14" s="4" t="s">
        <v>40</v>
      </c>
      <c r="B14" s="12">
        <v>2</v>
      </c>
      <c r="C14" s="12">
        <v>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/>
      <c r="T14" s="5">
        <f t="shared" si="0"/>
        <v>0</v>
      </c>
      <c r="U14" s="5">
        <f t="shared" si="1"/>
        <v>0</v>
      </c>
      <c r="V14" s="5">
        <f t="shared" si="2"/>
        <v>0</v>
      </c>
    </row>
    <row r="15" spans="1:22" ht="19.5" customHeight="1">
      <c r="A15" s="4" t="s">
        <v>62</v>
      </c>
      <c r="B15" s="12">
        <v>161</v>
      </c>
      <c r="C15" s="12">
        <v>433</v>
      </c>
      <c r="D15" s="12">
        <v>57</v>
      </c>
      <c r="E15" s="12">
        <v>112</v>
      </c>
      <c r="F15" s="12">
        <v>21</v>
      </c>
      <c r="G15" s="12">
        <v>0</v>
      </c>
      <c r="H15" s="12">
        <v>18</v>
      </c>
      <c r="I15" s="12">
        <v>72</v>
      </c>
      <c r="J15" s="12">
        <v>50</v>
      </c>
      <c r="K15" s="12">
        <v>108</v>
      </c>
      <c r="L15" s="12">
        <v>0</v>
      </c>
      <c r="M15" s="12">
        <v>0</v>
      </c>
      <c r="N15" s="12">
        <v>21</v>
      </c>
      <c r="O15" s="12">
        <v>0</v>
      </c>
      <c r="P15" s="12">
        <v>0</v>
      </c>
      <c r="Q15" s="12">
        <v>1</v>
      </c>
      <c r="R15" s="12">
        <v>2</v>
      </c>
      <c r="S15" s="12"/>
      <c r="T15" s="5">
        <f t="shared" si="0"/>
        <v>0.2586605080831409</v>
      </c>
      <c r="U15" s="5">
        <f t="shared" si="1"/>
        <v>0.33540372670807456</v>
      </c>
      <c r="V15" s="5">
        <f t="shared" si="2"/>
        <v>0.43187066974595845</v>
      </c>
    </row>
    <row r="16" spans="1:22" ht="19.5" customHeight="1">
      <c r="A16" s="4" t="s">
        <v>45</v>
      </c>
      <c r="B16" s="12">
        <v>132</v>
      </c>
      <c r="C16" s="12">
        <v>465</v>
      </c>
      <c r="D16" s="12">
        <v>61</v>
      </c>
      <c r="E16" s="12">
        <v>129</v>
      </c>
      <c r="F16" s="12">
        <v>32</v>
      </c>
      <c r="G16" s="12">
        <v>7</v>
      </c>
      <c r="H16" s="12">
        <v>11</v>
      </c>
      <c r="I16" s="12">
        <v>48</v>
      </c>
      <c r="J16" s="12">
        <v>55</v>
      </c>
      <c r="K16" s="12">
        <v>113</v>
      </c>
      <c r="L16" s="12">
        <v>11</v>
      </c>
      <c r="M16" s="12">
        <v>0</v>
      </c>
      <c r="N16" s="12">
        <v>11</v>
      </c>
      <c r="O16" s="12">
        <v>4</v>
      </c>
      <c r="P16" s="12">
        <v>0</v>
      </c>
      <c r="Q16" s="12">
        <v>2</v>
      </c>
      <c r="R16" s="12">
        <v>3</v>
      </c>
      <c r="S16" s="12"/>
      <c r="T16" s="5">
        <f t="shared" si="0"/>
        <v>0.27741935483870966</v>
      </c>
      <c r="U16" s="5">
        <f t="shared" si="1"/>
        <v>0.3672316384180791</v>
      </c>
      <c r="V16" s="5">
        <f t="shared" si="2"/>
        <v>0.44731182795698926</v>
      </c>
    </row>
    <row r="17" spans="1:22" ht="19.5" customHeight="1">
      <c r="A17" s="4" t="s">
        <v>52</v>
      </c>
      <c r="B17" s="12">
        <v>95</v>
      </c>
      <c r="C17" s="12">
        <v>224</v>
      </c>
      <c r="D17" s="12">
        <v>35</v>
      </c>
      <c r="E17" s="12">
        <v>69</v>
      </c>
      <c r="F17" s="12">
        <v>23</v>
      </c>
      <c r="G17" s="12">
        <v>0</v>
      </c>
      <c r="H17" s="12">
        <v>15</v>
      </c>
      <c r="I17" s="12">
        <v>42</v>
      </c>
      <c r="J17" s="12">
        <v>10</v>
      </c>
      <c r="K17" s="12">
        <v>48</v>
      </c>
      <c r="L17" s="12">
        <v>6</v>
      </c>
      <c r="M17" s="12">
        <v>0</v>
      </c>
      <c r="N17" s="12">
        <v>4</v>
      </c>
      <c r="O17" s="12">
        <v>2</v>
      </c>
      <c r="P17" s="12">
        <v>0</v>
      </c>
      <c r="Q17" s="12">
        <v>1</v>
      </c>
      <c r="R17" s="12">
        <v>3</v>
      </c>
      <c r="S17" s="12"/>
      <c r="T17" s="5">
        <f t="shared" si="0"/>
        <v>0.3080357142857143</v>
      </c>
      <c r="U17" s="5">
        <f t="shared" si="1"/>
        <v>0.3541666666666667</v>
      </c>
      <c r="V17" s="5">
        <f t="shared" si="2"/>
        <v>0.6116071428571429</v>
      </c>
    </row>
    <row r="18" spans="1:22" ht="19.5" customHeight="1">
      <c r="A18" s="4" t="s">
        <v>63</v>
      </c>
      <c r="B18" s="12">
        <v>52</v>
      </c>
      <c r="C18" s="12">
        <v>122</v>
      </c>
      <c r="D18" s="12">
        <v>14</v>
      </c>
      <c r="E18" s="12">
        <v>26</v>
      </c>
      <c r="F18" s="12">
        <v>8</v>
      </c>
      <c r="G18" s="12">
        <v>0</v>
      </c>
      <c r="H18" s="12">
        <v>4</v>
      </c>
      <c r="I18" s="12">
        <v>8</v>
      </c>
      <c r="J18" s="12">
        <v>7</v>
      </c>
      <c r="K18" s="12">
        <v>26</v>
      </c>
      <c r="L18" s="12">
        <v>0</v>
      </c>
      <c r="M18" s="12">
        <v>0</v>
      </c>
      <c r="N18" s="12">
        <v>5</v>
      </c>
      <c r="O18" s="12">
        <v>0</v>
      </c>
      <c r="P18" s="12">
        <v>0</v>
      </c>
      <c r="Q18" s="12">
        <v>2</v>
      </c>
      <c r="R18" s="12">
        <v>0</v>
      </c>
      <c r="S18" s="12"/>
      <c r="T18" s="5">
        <f t="shared" si="0"/>
        <v>0.21311475409836064</v>
      </c>
      <c r="U18" s="5">
        <f t="shared" si="1"/>
        <v>0.2558139534883721</v>
      </c>
      <c r="V18" s="5">
        <f t="shared" si="2"/>
        <v>0.3770491803278688</v>
      </c>
    </row>
    <row r="19" spans="1:22" ht="19.5" customHeight="1">
      <c r="A19" s="4" t="s">
        <v>37</v>
      </c>
      <c r="B19" s="12">
        <v>110</v>
      </c>
      <c r="C19" s="12">
        <v>285</v>
      </c>
      <c r="D19" s="12">
        <v>27</v>
      </c>
      <c r="E19" s="12">
        <v>67</v>
      </c>
      <c r="F19" s="12">
        <v>16</v>
      </c>
      <c r="G19" s="12">
        <v>2</v>
      </c>
      <c r="H19" s="12">
        <v>12</v>
      </c>
      <c r="I19" s="12">
        <v>46</v>
      </c>
      <c r="J19" s="12">
        <v>34</v>
      </c>
      <c r="K19" s="12">
        <v>68</v>
      </c>
      <c r="L19" s="12">
        <v>5</v>
      </c>
      <c r="M19" s="12">
        <v>0</v>
      </c>
      <c r="N19" s="12">
        <v>8</v>
      </c>
      <c r="O19" s="12">
        <v>0</v>
      </c>
      <c r="P19" s="12">
        <v>1</v>
      </c>
      <c r="Q19" s="12">
        <v>5</v>
      </c>
      <c r="R19" s="12">
        <v>1</v>
      </c>
      <c r="S19" s="12"/>
      <c r="T19" s="5">
        <f t="shared" si="0"/>
        <v>0.23508771929824562</v>
      </c>
      <c r="U19" s="5">
        <f t="shared" si="1"/>
        <v>0.3271604938271605</v>
      </c>
      <c r="V19" s="5">
        <f t="shared" si="2"/>
        <v>0.43157894736842106</v>
      </c>
    </row>
    <row r="20" spans="1:22" ht="19.5" customHeight="1">
      <c r="A20" s="4" t="s">
        <v>41</v>
      </c>
      <c r="B20" s="12">
        <v>161</v>
      </c>
      <c r="C20" s="12">
        <v>443</v>
      </c>
      <c r="D20" s="12">
        <v>91</v>
      </c>
      <c r="E20" s="12">
        <v>132</v>
      </c>
      <c r="F20" s="12">
        <v>17</v>
      </c>
      <c r="G20" s="12">
        <v>1</v>
      </c>
      <c r="H20" s="12">
        <v>19</v>
      </c>
      <c r="I20" s="12">
        <v>52</v>
      </c>
      <c r="J20" s="12">
        <v>119</v>
      </c>
      <c r="K20" s="12">
        <v>88</v>
      </c>
      <c r="L20" s="12">
        <v>3</v>
      </c>
      <c r="M20" s="12">
        <v>0</v>
      </c>
      <c r="N20" s="12">
        <v>17</v>
      </c>
      <c r="O20" s="12">
        <v>17</v>
      </c>
      <c r="P20" s="12">
        <v>5</v>
      </c>
      <c r="Q20" s="12">
        <v>5</v>
      </c>
      <c r="R20" s="12">
        <v>3</v>
      </c>
      <c r="S20" s="12"/>
      <c r="T20" s="5">
        <f t="shared" si="0"/>
        <v>0.2979683972911964</v>
      </c>
      <c r="U20" s="5">
        <f t="shared" si="1"/>
        <v>0.4495575221238938</v>
      </c>
      <c r="V20" s="5">
        <f t="shared" si="2"/>
        <v>0.46952595936794583</v>
      </c>
    </row>
    <row r="21" spans="1:22" ht="19.5" customHeight="1">
      <c r="A21" s="4" t="s">
        <v>53</v>
      </c>
      <c r="B21" s="12">
        <v>111</v>
      </c>
      <c r="C21" s="12">
        <v>286</v>
      </c>
      <c r="D21" s="12">
        <v>30</v>
      </c>
      <c r="E21" s="12">
        <v>61</v>
      </c>
      <c r="F21" s="12">
        <v>13</v>
      </c>
      <c r="G21" s="12">
        <v>0</v>
      </c>
      <c r="H21" s="12">
        <v>8</v>
      </c>
      <c r="I21" s="12">
        <v>28</v>
      </c>
      <c r="J21" s="12">
        <v>29</v>
      </c>
      <c r="K21" s="12">
        <v>84</v>
      </c>
      <c r="L21" s="12">
        <v>2</v>
      </c>
      <c r="M21" s="12">
        <v>0</v>
      </c>
      <c r="N21" s="12">
        <v>12</v>
      </c>
      <c r="O21" s="12">
        <v>0</v>
      </c>
      <c r="P21" s="12">
        <v>0</v>
      </c>
      <c r="Q21" s="12">
        <v>6</v>
      </c>
      <c r="R21" s="12">
        <v>1</v>
      </c>
      <c r="S21" s="12"/>
      <c r="T21" s="5">
        <f t="shared" si="0"/>
        <v>0.21328671328671328</v>
      </c>
      <c r="U21" s="5">
        <f t="shared" si="1"/>
        <v>0.2902208201892745</v>
      </c>
      <c r="V21" s="5">
        <f t="shared" si="2"/>
        <v>0.34265734265734266</v>
      </c>
    </row>
    <row r="22" spans="1:22" ht="19.5" customHeight="1">
      <c r="A22" s="4" t="s">
        <v>64</v>
      </c>
      <c r="B22" s="12">
        <v>41</v>
      </c>
      <c r="C22" s="12">
        <v>119</v>
      </c>
      <c r="D22" s="12">
        <v>15</v>
      </c>
      <c r="E22" s="12">
        <v>35</v>
      </c>
      <c r="F22" s="12">
        <v>12</v>
      </c>
      <c r="G22" s="12">
        <v>0</v>
      </c>
      <c r="H22" s="12">
        <v>8</v>
      </c>
      <c r="I22" s="12">
        <v>24</v>
      </c>
      <c r="J22" s="12">
        <v>18</v>
      </c>
      <c r="K22" s="12">
        <v>21</v>
      </c>
      <c r="L22" s="12">
        <v>3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/>
      <c r="T22" s="5">
        <f t="shared" si="0"/>
        <v>0.29411764705882354</v>
      </c>
      <c r="U22" s="5">
        <f t="shared" si="1"/>
        <v>0.4</v>
      </c>
      <c r="V22" s="5">
        <f t="shared" si="2"/>
        <v>0.5966386554621849</v>
      </c>
    </row>
    <row r="23" spans="1:22" ht="19.5" customHeight="1">
      <c r="A23" s="4" t="s">
        <v>65</v>
      </c>
      <c r="B23" s="12">
        <v>30</v>
      </c>
      <c r="C23" s="12">
        <v>48</v>
      </c>
      <c r="D23" s="12">
        <v>5</v>
      </c>
      <c r="E23" s="12">
        <v>7</v>
      </c>
      <c r="F23" s="12">
        <v>0</v>
      </c>
      <c r="G23" s="12">
        <v>0</v>
      </c>
      <c r="H23" s="12">
        <v>4</v>
      </c>
      <c r="I23" s="12">
        <v>8</v>
      </c>
      <c r="J23" s="12">
        <v>4</v>
      </c>
      <c r="K23" s="12">
        <v>26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0</v>
      </c>
      <c r="S23" s="12"/>
      <c r="T23" s="5">
        <f t="shared" si="0"/>
        <v>0.14583333333333334</v>
      </c>
      <c r="U23" s="5">
        <f t="shared" si="1"/>
        <v>0.22641509433962265</v>
      </c>
      <c r="V23" s="5">
        <f t="shared" si="2"/>
        <v>0.3958333333333333</v>
      </c>
    </row>
    <row r="24" spans="1:22" ht="19.5" customHeight="1">
      <c r="A24" s="4"/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/>
      <c r="T24" s="5" t="e">
        <f t="shared" si="0"/>
        <v>#DIV/0!</v>
      </c>
      <c r="U24" s="5" t="e">
        <f t="shared" si="1"/>
        <v>#DIV/0!</v>
      </c>
      <c r="V24" s="5" t="e">
        <f t="shared" si="2"/>
        <v>#DIV/0!</v>
      </c>
    </row>
    <row r="25" spans="1:22" ht="19.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5" t="e">
        <f t="shared" si="0"/>
        <v>#DIV/0!</v>
      </c>
      <c r="U25" s="5" t="e">
        <f t="shared" si="1"/>
        <v>#DIV/0!</v>
      </c>
      <c r="V25" s="5" t="e">
        <f t="shared" si="2"/>
        <v>#DIV/0!</v>
      </c>
    </row>
    <row r="26" spans="1:22" ht="19.5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 t="e">
        <f t="shared" si="0"/>
        <v>#DIV/0!</v>
      </c>
      <c r="U26" s="5" t="e">
        <f t="shared" si="1"/>
        <v>#DIV/0!</v>
      </c>
      <c r="V26" s="5" t="e">
        <f t="shared" si="2"/>
        <v>#DIV/0!</v>
      </c>
    </row>
    <row r="27" spans="1:22" ht="19.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" t="e">
        <f t="shared" si="0"/>
        <v>#DIV/0!</v>
      </c>
      <c r="U27" s="5" t="e">
        <f t="shared" si="1"/>
        <v>#DIV/0!</v>
      </c>
      <c r="V27" s="5" t="e">
        <f t="shared" si="2"/>
        <v>#DIV/0!</v>
      </c>
    </row>
    <row r="28" spans="1:22" s="1" customFormat="1" ht="19.5" customHeight="1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</row>
    <row r="29" spans="1:22" s="13" customFormat="1" ht="19.5" customHeight="1">
      <c r="A29" s="4" t="s">
        <v>21</v>
      </c>
      <c r="B29" s="12">
        <v>162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8</v>
      </c>
      <c r="R29" s="12">
        <v>0</v>
      </c>
      <c r="S29" s="12"/>
      <c r="T29" s="5" t="e">
        <f>+E29/C29</f>
        <v>#DIV/0!</v>
      </c>
      <c r="U29" s="5" t="e">
        <f>(J29+E29+L29)/(J29+C29+L29)</f>
        <v>#DIV/0!</v>
      </c>
      <c r="V29" s="5" t="e">
        <f>((E29-F29-G29-H29)+(F29*2)+(G29*3)+(H29*4))/C29</f>
        <v>#DIV/0!</v>
      </c>
    </row>
    <row r="30" spans="1:21" ht="18" customHeight="1">
      <c r="A30" s="4" t="s">
        <v>22</v>
      </c>
      <c r="U30" s="5"/>
    </row>
    <row r="31" spans="1:22" ht="18" customHeight="1">
      <c r="A31" s="6" t="s">
        <v>23</v>
      </c>
      <c r="B31" s="1">
        <f>C55</f>
        <v>162</v>
      </c>
      <c r="C31" s="1">
        <f aca="true" t="shared" si="3" ref="C31:Q31">+SUM(C4:C29)</f>
        <v>5392</v>
      </c>
      <c r="D31" s="1">
        <f t="shared" si="3"/>
        <v>703</v>
      </c>
      <c r="E31" s="1">
        <f t="shared" si="3"/>
        <v>1264</v>
      </c>
      <c r="F31" s="1">
        <f>+SUM(F4:F29)</f>
        <v>286</v>
      </c>
      <c r="G31" s="1">
        <f>+SUM(G4:G29)</f>
        <v>31</v>
      </c>
      <c r="H31" s="1">
        <f>+SUM(H4:H29)</f>
        <v>221</v>
      </c>
      <c r="I31" s="1">
        <f>+SUM(I4:I29)</f>
        <v>674</v>
      </c>
      <c r="J31" s="1">
        <f t="shared" si="3"/>
        <v>597</v>
      </c>
      <c r="K31" s="1">
        <f t="shared" si="3"/>
        <v>1334</v>
      </c>
      <c r="L31" s="1">
        <f t="shared" si="3"/>
        <v>75</v>
      </c>
      <c r="M31" s="1">
        <f>+SUM(M4:M29)</f>
        <v>1</v>
      </c>
      <c r="N31" s="1">
        <f t="shared" si="3"/>
        <v>145</v>
      </c>
      <c r="O31" s="1">
        <f t="shared" si="3"/>
        <v>66</v>
      </c>
      <c r="Q31" s="1">
        <f t="shared" si="3"/>
        <v>71</v>
      </c>
      <c r="R31" s="1">
        <f>+SUM(R4:R29)</f>
        <v>28</v>
      </c>
      <c r="S31" s="1"/>
      <c r="T31" s="5">
        <f>+E31/C31</f>
        <v>0.2344213649851632</v>
      </c>
      <c r="U31" s="5">
        <f>(J31+E31+L31)/(J31+C31+L31)</f>
        <v>0.31926121372031663</v>
      </c>
      <c r="V31" s="5">
        <f>((E31-F31-G31-H31)+(F31*2)+(G31*3)+(H31*4))/C31</f>
        <v>0.4219213649851632</v>
      </c>
    </row>
    <row r="32" spans="1:22" ht="18" customHeight="1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  <c r="U32" s="5"/>
      <c r="V32" s="5"/>
    </row>
    <row r="33" spans="1:22" ht="18" customHeight="1">
      <c r="A33" s="3" t="s">
        <v>21</v>
      </c>
      <c r="B33" s="1" t="s">
        <v>24</v>
      </c>
      <c r="C33" s="1" t="s">
        <v>25</v>
      </c>
      <c r="D33" s="1" t="s">
        <v>26</v>
      </c>
      <c r="E33" s="1" t="s">
        <v>3</v>
      </c>
      <c r="F33" s="1" t="s">
        <v>27</v>
      </c>
      <c r="G33" s="1" t="s">
        <v>4</v>
      </c>
      <c r="H33" s="1" t="s">
        <v>9</v>
      </c>
      <c r="I33" s="1" t="s">
        <v>10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8</v>
      </c>
      <c r="Q33" s="1" t="s">
        <v>17</v>
      </c>
      <c r="R33" s="1" t="s">
        <v>2</v>
      </c>
      <c r="S33" s="13"/>
      <c r="T33" s="1" t="s">
        <v>34</v>
      </c>
      <c r="U33" s="1" t="s">
        <v>18</v>
      </c>
      <c r="V33" s="1" t="s">
        <v>35</v>
      </c>
    </row>
    <row r="34" spans="1:22" ht="18" customHeight="1">
      <c r="A34" s="4" t="s">
        <v>54</v>
      </c>
      <c r="B34" s="12">
        <v>35</v>
      </c>
      <c r="C34" s="12">
        <v>0</v>
      </c>
      <c r="D34" s="16">
        <v>30</v>
      </c>
      <c r="E34" s="12">
        <v>9</v>
      </c>
      <c r="F34" s="12">
        <v>8</v>
      </c>
      <c r="G34" s="12">
        <v>23</v>
      </c>
      <c r="H34" s="12">
        <v>18</v>
      </c>
      <c r="I34" s="12">
        <v>36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4</v>
      </c>
      <c r="Q34" s="12">
        <v>0</v>
      </c>
      <c r="R34" s="12">
        <v>127</v>
      </c>
      <c r="T34" s="8">
        <f aca="true" t="shared" si="4" ref="T34:T55">F34*9/D34</f>
        <v>2.4</v>
      </c>
      <c r="U34" s="9">
        <f aca="true" t="shared" si="5" ref="U34:U55">+G34/R34</f>
        <v>0.18110236220472442</v>
      </c>
      <c r="V34" s="9">
        <f aca="true" t="shared" si="6" ref="V34:V55">(G34+H34)/D34</f>
        <v>1.3666666666666667</v>
      </c>
    </row>
    <row r="35" spans="1:22" ht="18" customHeight="1">
      <c r="A35" s="4" t="s">
        <v>66</v>
      </c>
      <c r="B35" s="12">
        <v>28</v>
      </c>
      <c r="C35" s="12">
        <v>0</v>
      </c>
      <c r="D35" s="16">
        <v>28.33</v>
      </c>
      <c r="E35" s="12">
        <v>7</v>
      </c>
      <c r="F35" s="12">
        <v>7</v>
      </c>
      <c r="G35" s="12">
        <v>23</v>
      </c>
      <c r="H35" s="12">
        <v>6</v>
      </c>
      <c r="I35" s="12">
        <v>29</v>
      </c>
      <c r="J35" s="12">
        <v>2</v>
      </c>
      <c r="K35" s="12">
        <v>1</v>
      </c>
      <c r="L35" s="12">
        <v>1</v>
      </c>
      <c r="M35" s="12">
        <v>0</v>
      </c>
      <c r="N35" s="12">
        <v>0</v>
      </c>
      <c r="O35" s="12">
        <v>0</v>
      </c>
      <c r="P35" s="12">
        <v>5</v>
      </c>
      <c r="Q35" s="12">
        <v>0</v>
      </c>
      <c r="R35" s="12">
        <v>111</v>
      </c>
      <c r="S35" s="10">
        <v>1</v>
      </c>
      <c r="T35" s="8">
        <f t="shared" si="4"/>
        <v>2.2237910342393223</v>
      </c>
      <c r="U35" s="9">
        <f t="shared" si="5"/>
        <v>0.2072072072072072</v>
      </c>
      <c r="V35" s="9">
        <f t="shared" si="6"/>
        <v>1.0236498411577832</v>
      </c>
    </row>
    <row r="36" spans="1:22" ht="18" customHeight="1">
      <c r="A36" s="4" t="s">
        <v>38</v>
      </c>
      <c r="B36" s="12">
        <v>18</v>
      </c>
      <c r="C36" s="12">
        <v>18</v>
      </c>
      <c r="D36" s="16">
        <v>120</v>
      </c>
      <c r="E36" s="12">
        <v>33</v>
      </c>
      <c r="F36" s="12">
        <v>28</v>
      </c>
      <c r="G36" s="12">
        <v>68</v>
      </c>
      <c r="H36" s="12">
        <v>54</v>
      </c>
      <c r="I36" s="12">
        <v>150</v>
      </c>
      <c r="J36" s="12">
        <v>11</v>
      </c>
      <c r="K36" s="12">
        <v>5</v>
      </c>
      <c r="L36" s="12">
        <v>0</v>
      </c>
      <c r="M36" s="12">
        <v>0</v>
      </c>
      <c r="N36" s="12">
        <v>0</v>
      </c>
      <c r="O36" s="12">
        <v>0</v>
      </c>
      <c r="P36" s="12">
        <v>9</v>
      </c>
      <c r="Q36" s="12">
        <v>0</v>
      </c>
      <c r="R36" s="12">
        <v>477</v>
      </c>
      <c r="T36" s="8">
        <f t="shared" si="4"/>
        <v>2.1</v>
      </c>
      <c r="U36" s="9">
        <f t="shared" si="5"/>
        <v>0.14255765199161424</v>
      </c>
      <c r="V36" s="9">
        <f t="shared" si="6"/>
        <v>1.0166666666666666</v>
      </c>
    </row>
    <row r="37" spans="1:22" ht="18" customHeight="1">
      <c r="A37" s="4" t="s">
        <v>67</v>
      </c>
      <c r="B37" s="12">
        <v>41</v>
      </c>
      <c r="C37" s="12">
        <v>0</v>
      </c>
      <c r="D37" s="16">
        <v>53.33</v>
      </c>
      <c r="E37" s="12">
        <v>14</v>
      </c>
      <c r="F37" s="12">
        <v>14</v>
      </c>
      <c r="G37" s="12">
        <v>24</v>
      </c>
      <c r="H37" s="12">
        <v>12</v>
      </c>
      <c r="I37" s="12">
        <v>56</v>
      </c>
      <c r="J37" s="12">
        <v>1</v>
      </c>
      <c r="K37" s="12">
        <v>2</v>
      </c>
      <c r="L37" s="12">
        <v>0</v>
      </c>
      <c r="M37" s="12">
        <v>0</v>
      </c>
      <c r="N37" s="12">
        <v>0</v>
      </c>
      <c r="O37" s="12">
        <v>0</v>
      </c>
      <c r="P37" s="12">
        <v>5</v>
      </c>
      <c r="Q37" s="12">
        <v>0</v>
      </c>
      <c r="R37" s="12">
        <v>194</v>
      </c>
      <c r="S37" s="10">
        <v>1</v>
      </c>
      <c r="T37" s="8">
        <f t="shared" si="4"/>
        <v>2.3626476654790927</v>
      </c>
      <c r="U37" s="9">
        <f t="shared" si="5"/>
        <v>0.12371134020618557</v>
      </c>
      <c r="V37" s="9">
        <f t="shared" si="6"/>
        <v>0.6750421901368836</v>
      </c>
    </row>
    <row r="38" spans="1:22" ht="18" customHeight="1">
      <c r="A38" s="4" t="s">
        <v>68</v>
      </c>
      <c r="B38" s="12">
        <v>54</v>
      </c>
      <c r="C38" s="12">
        <v>0</v>
      </c>
      <c r="D38" s="16">
        <v>57.33</v>
      </c>
      <c r="E38" s="12">
        <v>30</v>
      </c>
      <c r="F38" s="12">
        <v>29</v>
      </c>
      <c r="G38" s="12">
        <v>46</v>
      </c>
      <c r="H38" s="12">
        <v>35</v>
      </c>
      <c r="I38" s="12">
        <v>66</v>
      </c>
      <c r="J38" s="12">
        <v>4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12">
        <v>12</v>
      </c>
      <c r="Q38" s="12">
        <v>0</v>
      </c>
      <c r="R38" s="12">
        <v>254</v>
      </c>
      <c r="T38" s="8">
        <f t="shared" si="4"/>
        <v>4.552590266875981</v>
      </c>
      <c r="U38" s="9">
        <f t="shared" si="5"/>
        <v>0.18110236220472442</v>
      </c>
      <c r="V38" s="9">
        <f t="shared" si="6"/>
        <v>1.4128728414442702</v>
      </c>
    </row>
    <row r="39" spans="1:22" ht="18" customHeight="1">
      <c r="A39" s="4" t="s">
        <v>55</v>
      </c>
      <c r="B39" s="12">
        <v>28</v>
      </c>
      <c r="C39" s="12">
        <v>28</v>
      </c>
      <c r="D39" s="16">
        <v>179</v>
      </c>
      <c r="E39" s="12">
        <v>57</v>
      </c>
      <c r="F39" s="12">
        <v>52</v>
      </c>
      <c r="G39" s="12">
        <v>140</v>
      </c>
      <c r="H39" s="12">
        <v>57</v>
      </c>
      <c r="I39" s="12">
        <v>224</v>
      </c>
      <c r="J39" s="12">
        <v>17</v>
      </c>
      <c r="K39" s="12">
        <v>7</v>
      </c>
      <c r="L39" s="12">
        <v>0</v>
      </c>
      <c r="M39" s="12">
        <v>0</v>
      </c>
      <c r="N39" s="12">
        <v>0</v>
      </c>
      <c r="O39" s="12">
        <v>0</v>
      </c>
      <c r="P39" s="12">
        <v>20</v>
      </c>
      <c r="Q39" s="12">
        <v>0</v>
      </c>
      <c r="R39" s="12">
        <v>726</v>
      </c>
      <c r="T39" s="8">
        <f t="shared" si="4"/>
        <v>2.6145251396648046</v>
      </c>
      <c r="U39" s="9">
        <f t="shared" si="5"/>
        <v>0.1928374655647383</v>
      </c>
      <c r="V39" s="9">
        <f t="shared" si="6"/>
        <v>1.100558659217877</v>
      </c>
    </row>
    <row r="40" spans="1:22" ht="18" customHeight="1">
      <c r="A40" s="4" t="s">
        <v>46</v>
      </c>
      <c r="B40" s="12">
        <v>32</v>
      </c>
      <c r="C40" s="12">
        <v>32</v>
      </c>
      <c r="D40" s="16">
        <v>201</v>
      </c>
      <c r="E40" s="12">
        <v>65</v>
      </c>
      <c r="F40" s="12">
        <v>61</v>
      </c>
      <c r="G40" s="12">
        <v>158</v>
      </c>
      <c r="H40" s="12">
        <v>47</v>
      </c>
      <c r="I40" s="12">
        <v>230</v>
      </c>
      <c r="J40" s="12">
        <v>15</v>
      </c>
      <c r="K40" s="12">
        <v>7</v>
      </c>
      <c r="L40" s="12">
        <v>0</v>
      </c>
      <c r="M40" s="12">
        <v>0</v>
      </c>
      <c r="N40" s="12">
        <v>0</v>
      </c>
      <c r="O40" s="12">
        <v>0</v>
      </c>
      <c r="P40" s="12">
        <v>21</v>
      </c>
      <c r="Q40" s="12">
        <v>0</v>
      </c>
      <c r="R40" s="12">
        <v>807</v>
      </c>
      <c r="T40" s="8">
        <f t="shared" si="4"/>
        <v>2.7313432835820897</v>
      </c>
      <c r="U40" s="9">
        <f t="shared" si="5"/>
        <v>0.19578686493184635</v>
      </c>
      <c r="V40" s="9">
        <f t="shared" si="6"/>
        <v>1.0199004975124377</v>
      </c>
    </row>
    <row r="41" spans="1:22" ht="18" customHeight="1">
      <c r="A41" s="4" t="s">
        <v>43</v>
      </c>
      <c r="B41" s="12">
        <v>48</v>
      </c>
      <c r="C41" s="12">
        <v>0</v>
      </c>
      <c r="D41" s="16">
        <v>45.66</v>
      </c>
      <c r="E41" s="12">
        <v>15</v>
      </c>
      <c r="F41" s="12">
        <v>14</v>
      </c>
      <c r="G41" s="12">
        <v>25</v>
      </c>
      <c r="H41" s="12">
        <v>11</v>
      </c>
      <c r="I41" s="12">
        <v>65</v>
      </c>
      <c r="J41" s="12">
        <v>1</v>
      </c>
      <c r="K41" s="12">
        <v>2</v>
      </c>
      <c r="L41" s="12">
        <v>34</v>
      </c>
      <c r="M41" s="12">
        <v>0</v>
      </c>
      <c r="N41" s="12">
        <v>0</v>
      </c>
      <c r="O41" s="12">
        <v>0</v>
      </c>
      <c r="P41" s="12">
        <v>10</v>
      </c>
      <c r="Q41" s="12">
        <v>0</v>
      </c>
      <c r="R41" s="12">
        <v>175</v>
      </c>
      <c r="T41" s="8">
        <f t="shared" si="4"/>
        <v>2.7595269382391594</v>
      </c>
      <c r="U41" s="9">
        <f t="shared" si="5"/>
        <v>0.14285714285714285</v>
      </c>
      <c r="V41" s="9">
        <f t="shared" si="6"/>
        <v>0.7884362680683312</v>
      </c>
    </row>
    <row r="42" spans="1:22" ht="18" customHeight="1">
      <c r="A42" s="4" t="s">
        <v>56</v>
      </c>
      <c r="B42" s="12">
        <v>15</v>
      </c>
      <c r="C42" s="12">
        <v>14</v>
      </c>
      <c r="D42" s="16">
        <v>72.66</v>
      </c>
      <c r="E42" s="12">
        <v>18</v>
      </c>
      <c r="F42" s="12">
        <v>17</v>
      </c>
      <c r="G42" s="12">
        <v>51</v>
      </c>
      <c r="H42" s="12">
        <v>12</v>
      </c>
      <c r="I42" s="12">
        <v>86</v>
      </c>
      <c r="J42" s="12">
        <v>9</v>
      </c>
      <c r="K42" s="12">
        <v>2</v>
      </c>
      <c r="L42" s="12">
        <v>0</v>
      </c>
      <c r="M42" s="12">
        <v>0</v>
      </c>
      <c r="N42" s="12">
        <v>0</v>
      </c>
      <c r="O42" s="12">
        <v>0</v>
      </c>
      <c r="P42" s="12">
        <v>9</v>
      </c>
      <c r="Q42" s="12">
        <v>0</v>
      </c>
      <c r="R42" s="12">
        <v>278</v>
      </c>
      <c r="S42" s="10">
        <v>1</v>
      </c>
      <c r="T42" s="8">
        <f t="shared" si="4"/>
        <v>2.1056977704376547</v>
      </c>
      <c r="U42" s="9">
        <f t="shared" si="5"/>
        <v>0.18345323741007194</v>
      </c>
      <c r="V42" s="9">
        <f t="shared" si="6"/>
        <v>0.8670520231213873</v>
      </c>
    </row>
    <row r="43" spans="1:22" ht="18" customHeight="1">
      <c r="A43" s="4" t="s">
        <v>69</v>
      </c>
      <c r="B43" s="12">
        <v>38</v>
      </c>
      <c r="C43" s="12">
        <v>0</v>
      </c>
      <c r="D43" s="16">
        <v>54.66</v>
      </c>
      <c r="E43" s="12">
        <v>23</v>
      </c>
      <c r="F43" s="12">
        <v>20</v>
      </c>
      <c r="G43" s="12">
        <v>41</v>
      </c>
      <c r="H43" s="12">
        <v>19</v>
      </c>
      <c r="I43" s="12">
        <v>84</v>
      </c>
      <c r="J43" s="12">
        <v>3</v>
      </c>
      <c r="K43" s="12">
        <v>2</v>
      </c>
      <c r="L43" s="12">
        <v>0</v>
      </c>
      <c r="M43" s="12">
        <v>0</v>
      </c>
      <c r="N43" s="12">
        <v>0</v>
      </c>
      <c r="O43" s="12">
        <v>0</v>
      </c>
      <c r="P43" s="12">
        <v>7</v>
      </c>
      <c r="Q43" s="12">
        <v>0</v>
      </c>
      <c r="R43" s="12">
        <v>223</v>
      </c>
      <c r="T43" s="8">
        <f t="shared" si="4"/>
        <v>3.2930845225027445</v>
      </c>
      <c r="U43" s="9">
        <f t="shared" si="5"/>
        <v>0.18385650224215247</v>
      </c>
      <c r="V43" s="9">
        <f t="shared" si="6"/>
        <v>1.0976948408342482</v>
      </c>
    </row>
    <row r="44" spans="1:22" ht="18" customHeight="1">
      <c r="A44" s="4" t="s">
        <v>57</v>
      </c>
      <c r="B44" s="12">
        <v>48</v>
      </c>
      <c r="C44" s="12">
        <v>0</v>
      </c>
      <c r="D44" s="16">
        <v>45.33</v>
      </c>
      <c r="E44" s="12">
        <v>12</v>
      </c>
      <c r="F44" s="12">
        <v>10</v>
      </c>
      <c r="G44" s="12">
        <v>30</v>
      </c>
      <c r="H44" s="12">
        <v>8</v>
      </c>
      <c r="I44" s="12">
        <v>62</v>
      </c>
      <c r="J44" s="12">
        <v>4</v>
      </c>
      <c r="K44" s="12">
        <v>4</v>
      </c>
      <c r="L44" s="12">
        <v>11</v>
      </c>
      <c r="M44" s="12">
        <v>0</v>
      </c>
      <c r="N44" s="12">
        <v>0</v>
      </c>
      <c r="O44" s="12">
        <v>0</v>
      </c>
      <c r="P44" s="12">
        <v>5</v>
      </c>
      <c r="Q44" s="12">
        <v>0</v>
      </c>
      <c r="R44" s="12">
        <v>173</v>
      </c>
      <c r="T44" s="8">
        <f t="shared" si="4"/>
        <v>1.985440105890139</v>
      </c>
      <c r="U44" s="9">
        <f t="shared" si="5"/>
        <v>0.17341040462427745</v>
      </c>
      <c r="V44" s="9">
        <f t="shared" si="6"/>
        <v>0.8382969335980587</v>
      </c>
    </row>
    <row r="45" spans="1:22" ht="18" customHeight="1">
      <c r="A45" s="4" t="s">
        <v>70</v>
      </c>
      <c r="B45" s="12">
        <v>1</v>
      </c>
      <c r="C45" s="12">
        <v>1</v>
      </c>
      <c r="D45" s="16">
        <v>4.33</v>
      </c>
      <c r="E45" s="12">
        <v>2</v>
      </c>
      <c r="F45" s="12">
        <v>2</v>
      </c>
      <c r="G45" s="12">
        <v>3</v>
      </c>
      <c r="H45" s="12">
        <v>4</v>
      </c>
      <c r="I45" s="12">
        <v>4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20</v>
      </c>
      <c r="T45" s="8">
        <f t="shared" si="4"/>
        <v>4.157043879907621</v>
      </c>
      <c r="U45" s="9">
        <f t="shared" si="5"/>
        <v>0.15</v>
      </c>
      <c r="V45" s="9">
        <f t="shared" si="6"/>
        <v>1.6166281755196306</v>
      </c>
    </row>
    <row r="46" spans="1:22" ht="18" customHeight="1">
      <c r="A46" s="4" t="s">
        <v>71</v>
      </c>
      <c r="B46" s="12">
        <v>39</v>
      </c>
      <c r="C46" s="12">
        <v>0</v>
      </c>
      <c r="D46" s="16">
        <v>38.66</v>
      </c>
      <c r="E46" s="12">
        <v>27</v>
      </c>
      <c r="F46" s="12">
        <v>26</v>
      </c>
      <c r="G46" s="12">
        <v>39</v>
      </c>
      <c r="H46" s="12">
        <v>13</v>
      </c>
      <c r="I46" s="12">
        <v>37</v>
      </c>
      <c r="J46" s="12">
        <v>0</v>
      </c>
      <c r="K46" s="12">
        <v>2</v>
      </c>
      <c r="L46" s="12">
        <v>1</v>
      </c>
      <c r="M46" s="12">
        <v>0</v>
      </c>
      <c r="N46" s="12">
        <v>0</v>
      </c>
      <c r="O46" s="12">
        <v>0</v>
      </c>
      <c r="P46" s="12">
        <v>10</v>
      </c>
      <c r="Q46" s="12">
        <v>0</v>
      </c>
      <c r="R46" s="12">
        <v>167</v>
      </c>
      <c r="T46" s="8">
        <f t="shared" si="4"/>
        <v>6.052767718572168</v>
      </c>
      <c r="U46" s="9">
        <f t="shared" si="5"/>
        <v>0.23353293413173654</v>
      </c>
      <c r="V46" s="9">
        <f t="shared" si="6"/>
        <v>1.3450594930160373</v>
      </c>
    </row>
    <row r="47" spans="1:22" s="1" customFormat="1" ht="20.25">
      <c r="A47" s="4" t="s">
        <v>76</v>
      </c>
      <c r="B47" s="12">
        <v>6</v>
      </c>
      <c r="C47" s="12">
        <v>6</v>
      </c>
      <c r="D47" s="16">
        <v>25.33</v>
      </c>
      <c r="E47" s="12">
        <v>12</v>
      </c>
      <c r="F47" s="12">
        <v>10</v>
      </c>
      <c r="G47" s="12">
        <v>19</v>
      </c>
      <c r="H47" s="12">
        <v>9</v>
      </c>
      <c r="I47" s="12">
        <v>28</v>
      </c>
      <c r="J47" s="12">
        <v>0</v>
      </c>
      <c r="K47" s="12">
        <v>2</v>
      </c>
      <c r="L47" s="12">
        <v>0</v>
      </c>
      <c r="M47" s="12">
        <v>0</v>
      </c>
      <c r="N47" s="12">
        <v>0</v>
      </c>
      <c r="O47" s="12">
        <v>0</v>
      </c>
      <c r="P47" s="12">
        <v>5</v>
      </c>
      <c r="Q47" s="12">
        <v>0</v>
      </c>
      <c r="R47" s="12">
        <v>110</v>
      </c>
      <c r="S47" s="10"/>
      <c r="T47" s="8">
        <f t="shared" si="4"/>
        <v>3.553099091985788</v>
      </c>
      <c r="U47" s="15">
        <f t="shared" si="5"/>
        <v>0.17272727272727273</v>
      </c>
      <c r="V47" s="9">
        <f t="shared" si="6"/>
        <v>1.1054086063955784</v>
      </c>
    </row>
    <row r="48" spans="1:22" ht="20.25">
      <c r="A48" s="4" t="s">
        <v>47</v>
      </c>
      <c r="B48" s="12">
        <v>15</v>
      </c>
      <c r="C48" s="12">
        <v>15</v>
      </c>
      <c r="D48" s="16">
        <v>78</v>
      </c>
      <c r="E48" s="12">
        <v>33</v>
      </c>
      <c r="F48" s="12">
        <v>31</v>
      </c>
      <c r="G48" s="12">
        <v>59</v>
      </c>
      <c r="H48" s="12">
        <v>25</v>
      </c>
      <c r="I48" s="12">
        <v>55</v>
      </c>
      <c r="J48" s="12">
        <v>5</v>
      </c>
      <c r="K48" s="12">
        <v>6</v>
      </c>
      <c r="L48" s="12">
        <v>0</v>
      </c>
      <c r="M48" s="12">
        <v>0</v>
      </c>
      <c r="N48" s="12">
        <v>0</v>
      </c>
      <c r="O48" s="12">
        <v>0</v>
      </c>
      <c r="P48" s="12">
        <v>8</v>
      </c>
      <c r="Q48" s="12">
        <v>0</v>
      </c>
      <c r="R48" s="12">
        <v>314</v>
      </c>
      <c r="T48" s="8">
        <f t="shared" si="4"/>
        <v>3.576923076923077</v>
      </c>
      <c r="U48" s="9">
        <f t="shared" si="5"/>
        <v>0.18789808917197454</v>
      </c>
      <c r="V48" s="9">
        <f t="shared" si="6"/>
        <v>1.0769230769230769</v>
      </c>
    </row>
    <row r="49" spans="1:22" ht="20.25">
      <c r="A49" s="14" t="s">
        <v>72</v>
      </c>
      <c r="B49" s="12">
        <v>34</v>
      </c>
      <c r="C49" s="12">
        <v>0</v>
      </c>
      <c r="D49" s="16">
        <v>37.66</v>
      </c>
      <c r="E49" s="12">
        <v>9</v>
      </c>
      <c r="F49" s="12">
        <v>7</v>
      </c>
      <c r="G49" s="12">
        <v>17</v>
      </c>
      <c r="H49" s="12">
        <v>17</v>
      </c>
      <c r="I49" s="12">
        <v>34</v>
      </c>
      <c r="J49" s="12">
        <v>2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12">
        <v>2</v>
      </c>
      <c r="Q49" s="12">
        <v>0</v>
      </c>
      <c r="R49" s="12">
        <v>151</v>
      </c>
      <c r="T49" s="8">
        <f t="shared" si="4"/>
        <v>1.6728624535315986</v>
      </c>
      <c r="U49" s="9">
        <f t="shared" si="5"/>
        <v>0.11258278145695365</v>
      </c>
      <c r="V49" s="9">
        <f t="shared" si="6"/>
        <v>0.9028146574614977</v>
      </c>
    </row>
    <row r="50" spans="1:22" ht="20.25">
      <c r="A50" s="4" t="s">
        <v>73</v>
      </c>
      <c r="B50" s="12">
        <v>44</v>
      </c>
      <c r="C50" s="12">
        <v>0</v>
      </c>
      <c r="D50" s="16">
        <v>62.66</v>
      </c>
      <c r="E50" s="12">
        <v>22</v>
      </c>
      <c r="F50" s="12">
        <v>20</v>
      </c>
      <c r="G50" s="12">
        <v>44</v>
      </c>
      <c r="H50" s="12">
        <v>21</v>
      </c>
      <c r="I50" s="12">
        <v>79</v>
      </c>
      <c r="J50" s="12">
        <v>3</v>
      </c>
      <c r="K50" s="12">
        <v>1</v>
      </c>
      <c r="L50" s="12">
        <v>0</v>
      </c>
      <c r="M50" s="12">
        <v>0</v>
      </c>
      <c r="N50" s="12">
        <v>0</v>
      </c>
      <c r="O50" s="12">
        <v>0</v>
      </c>
      <c r="P50" s="12">
        <v>8</v>
      </c>
      <c r="Q50" s="12">
        <v>0</v>
      </c>
      <c r="R50" s="12">
        <v>257</v>
      </c>
      <c r="T50" s="8">
        <f t="shared" si="4"/>
        <v>2.872646026172997</v>
      </c>
      <c r="U50" s="9">
        <f t="shared" si="5"/>
        <v>0.17120622568093385</v>
      </c>
      <c r="V50" s="9">
        <f t="shared" si="6"/>
        <v>1.037344398340249</v>
      </c>
    </row>
    <row r="51" spans="1:22" ht="20.25">
      <c r="A51" s="4" t="s">
        <v>74</v>
      </c>
      <c r="B51" s="12">
        <v>48</v>
      </c>
      <c r="C51" s="12">
        <v>0</v>
      </c>
      <c r="D51" s="16">
        <v>43.66</v>
      </c>
      <c r="E51" s="12">
        <v>9</v>
      </c>
      <c r="F51" s="12">
        <v>8</v>
      </c>
      <c r="G51" s="12">
        <v>15</v>
      </c>
      <c r="H51" s="12">
        <v>18</v>
      </c>
      <c r="I51" s="12">
        <v>36</v>
      </c>
      <c r="J51" s="12">
        <v>2</v>
      </c>
      <c r="K51" s="12">
        <v>1</v>
      </c>
      <c r="L51" s="12">
        <v>1</v>
      </c>
      <c r="M51" s="12">
        <v>0</v>
      </c>
      <c r="N51" s="12">
        <v>0</v>
      </c>
      <c r="O51" s="12">
        <v>0</v>
      </c>
      <c r="P51" s="12">
        <v>4</v>
      </c>
      <c r="Q51" s="12">
        <v>0</v>
      </c>
      <c r="R51" s="12">
        <v>165</v>
      </c>
      <c r="T51" s="8">
        <f t="shared" si="4"/>
        <v>1.6491067338524967</v>
      </c>
      <c r="U51" s="9">
        <f t="shared" si="5"/>
        <v>0.09090909090909091</v>
      </c>
      <c r="V51" s="9">
        <f t="shared" si="6"/>
        <v>0.755840586349061</v>
      </c>
    </row>
    <row r="52" spans="1:22" ht="20.25">
      <c r="A52" s="4" t="s">
        <v>75</v>
      </c>
      <c r="B52" s="12">
        <v>20</v>
      </c>
      <c r="C52" s="12">
        <v>20</v>
      </c>
      <c r="D52" s="16">
        <v>117.66</v>
      </c>
      <c r="E52" s="12">
        <v>39</v>
      </c>
      <c r="F52" s="12">
        <v>39</v>
      </c>
      <c r="G52" s="12">
        <v>86</v>
      </c>
      <c r="H52" s="12">
        <v>45</v>
      </c>
      <c r="I52" s="12">
        <v>107</v>
      </c>
      <c r="J52" s="12">
        <v>9</v>
      </c>
      <c r="K52" s="12">
        <v>6</v>
      </c>
      <c r="L52" s="12">
        <v>0</v>
      </c>
      <c r="M52" s="12">
        <v>0</v>
      </c>
      <c r="N52" s="12">
        <v>0</v>
      </c>
      <c r="O52" s="12">
        <v>0</v>
      </c>
      <c r="P52" s="12">
        <v>11</v>
      </c>
      <c r="Q52" s="12">
        <v>0</v>
      </c>
      <c r="R52" s="12">
        <v>485</v>
      </c>
      <c r="T52" s="8">
        <f t="shared" si="4"/>
        <v>2.9831718510963796</v>
      </c>
      <c r="U52" s="9">
        <f t="shared" si="5"/>
        <v>0.177319587628866</v>
      </c>
      <c r="V52" s="9">
        <f t="shared" si="6"/>
        <v>1.113377528471868</v>
      </c>
    </row>
    <row r="53" spans="1:22" ht="20.25">
      <c r="A53" s="4" t="s">
        <v>48</v>
      </c>
      <c r="B53" s="12">
        <v>28</v>
      </c>
      <c r="C53" s="12">
        <v>28</v>
      </c>
      <c r="D53" s="16">
        <v>161</v>
      </c>
      <c r="E53" s="12">
        <v>84</v>
      </c>
      <c r="F53" s="12">
        <v>77</v>
      </c>
      <c r="G53" s="12">
        <v>140</v>
      </c>
      <c r="H53" s="12">
        <v>58</v>
      </c>
      <c r="I53" s="12">
        <v>191</v>
      </c>
      <c r="J53" s="12">
        <v>12</v>
      </c>
      <c r="K53" s="12">
        <v>8</v>
      </c>
      <c r="L53" s="12">
        <v>0</v>
      </c>
      <c r="M53" s="12">
        <v>0</v>
      </c>
      <c r="N53" s="12">
        <v>0</v>
      </c>
      <c r="O53" s="12">
        <v>0</v>
      </c>
      <c r="P53" s="12">
        <v>29</v>
      </c>
      <c r="Q53" s="12">
        <v>0</v>
      </c>
      <c r="R53" s="12">
        <v>681</v>
      </c>
      <c r="T53" s="8">
        <f t="shared" si="4"/>
        <v>4.304347826086956</v>
      </c>
      <c r="U53" s="9">
        <f t="shared" si="5"/>
        <v>0.2055800293685756</v>
      </c>
      <c r="V53" s="9">
        <f t="shared" si="6"/>
        <v>1.2298136645962734</v>
      </c>
    </row>
    <row r="54" spans="1:22" ht="19.5" customHeight="1">
      <c r="A54" s="4"/>
      <c r="B54" s="12"/>
      <c r="C54" s="12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8" t="e">
        <f t="shared" si="4"/>
        <v>#DIV/0!</v>
      </c>
      <c r="U54" s="9" t="e">
        <f t="shared" si="5"/>
        <v>#DIV/0!</v>
      </c>
      <c r="V54" s="9" t="e">
        <f t="shared" si="6"/>
        <v>#DIV/0!</v>
      </c>
    </row>
    <row r="55" spans="1:22" ht="19.5" customHeight="1">
      <c r="A55" s="6" t="s">
        <v>23</v>
      </c>
      <c r="B55" s="1">
        <f>C55</f>
        <v>162</v>
      </c>
      <c r="C55" s="7">
        <f aca="true" t="shared" si="7" ref="C55:R55">SUM(C34:C53)</f>
        <v>162</v>
      </c>
      <c r="D55" s="7">
        <f t="shared" si="7"/>
        <v>1456.2600000000002</v>
      </c>
      <c r="E55" s="7">
        <f t="shared" si="7"/>
        <v>520</v>
      </c>
      <c r="F55" s="7">
        <f t="shared" si="7"/>
        <v>480</v>
      </c>
      <c r="G55" s="7">
        <f t="shared" si="7"/>
        <v>1051</v>
      </c>
      <c r="H55" s="7">
        <f t="shared" si="7"/>
        <v>489</v>
      </c>
      <c r="I55" s="7">
        <f t="shared" si="7"/>
        <v>1659</v>
      </c>
      <c r="J55" s="7">
        <f t="shared" si="7"/>
        <v>101</v>
      </c>
      <c r="K55" s="7">
        <f t="shared" si="7"/>
        <v>61</v>
      </c>
      <c r="L55" s="7">
        <f t="shared" si="7"/>
        <v>48</v>
      </c>
      <c r="M55" s="7">
        <f t="shared" si="7"/>
        <v>0</v>
      </c>
      <c r="N55" s="7">
        <f t="shared" si="7"/>
        <v>0</v>
      </c>
      <c r="O55" s="7">
        <f t="shared" si="7"/>
        <v>0</v>
      </c>
      <c r="P55" s="7">
        <f t="shared" si="7"/>
        <v>184</v>
      </c>
      <c r="Q55" s="7">
        <f t="shared" si="7"/>
        <v>0</v>
      </c>
      <c r="R55" s="7">
        <f t="shared" si="7"/>
        <v>5895</v>
      </c>
      <c r="S55" s="1" t="s">
        <v>22</v>
      </c>
      <c r="T55" s="8">
        <f t="shared" si="4"/>
        <v>2.9665032343125537</v>
      </c>
      <c r="U55" s="9">
        <f t="shared" si="5"/>
        <v>0.1782866836301951</v>
      </c>
      <c r="V55" s="9">
        <f t="shared" si="6"/>
        <v>1.0575034677873456</v>
      </c>
    </row>
  </sheetData>
  <sheetProtection/>
  <mergeCells count="1">
    <mergeCell ref="B1:R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dcterms:created xsi:type="dcterms:W3CDTF">2013-08-23T20:10:19Z</dcterms:created>
  <dcterms:modified xsi:type="dcterms:W3CDTF">2022-10-08T16:49:55Z</dcterms:modified>
  <cp:category/>
  <cp:version/>
  <cp:contentType/>
  <cp:contentStatus/>
</cp:coreProperties>
</file>