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506" windowWidth="1081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<sst xmlns="http://schemas.openxmlformats.org/spreadsheetml/2006/main" count="88" uniqueCount="76">
  <si>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</si>
  <si>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</si>
  <si>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</si>
  <si>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</si>
  <si>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</si>
  <si>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</si>
  <si>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</si>
  <si>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</si>
  <si>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</si>
  <si>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</si>
  <si>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</si>
  <si>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</si>
  <si>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</si>
  <si>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</si>
  <si>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</si>
  <si>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</si>
  <si>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</si>
  <si>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</si>
  <si>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</si>
  <si>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</si>
  <si>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</si>
  <si>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</si>
  <si>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</si>
  <si>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</si>
  <si>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</si>
  <si>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</si>
  <si>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</si>
  <si>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</si>
  <si>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</si>
  <si>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</si>
  <si>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</si>
  <si>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</si>
  <si>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</si>
  <si>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</si>
  <si>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</si>
  <si>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</si>
  <si>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Hosmer, Eric</t>
  </si>
  <si>
    <t>Kershaw, Clayton</t>
  </si>
  <si>
    <t>Judge, Aaron</t>
  </si>
  <si>
    <t>Gurriel, Yuli</t>
  </si>
  <si>
    <t>Albies, Ozzie</t>
  </si>
  <si>
    <t>Bellinger, Cody</t>
  </si>
  <si>
    <t>Simmons, Andrelton</t>
  </si>
  <si>
    <t>Conforto, Michael</t>
  </si>
  <si>
    <t>Morton, Charlie</t>
  </si>
  <si>
    <t>Smith, Will</t>
  </si>
  <si>
    <t>Candelario, Jeimer</t>
  </si>
  <si>
    <t>Carlson, Dylan</t>
  </si>
  <si>
    <t>Castro, Harold</t>
  </si>
  <si>
    <t>Chisholm, Jazz</t>
  </si>
  <si>
    <t>Donaldson, Josh</t>
  </si>
  <si>
    <t>Higashioka, Kyle</t>
  </si>
  <si>
    <t>Solano, Donovan</t>
  </si>
  <si>
    <t>Cessa, Luis</t>
  </si>
  <si>
    <t>Mayers, Mike</t>
  </si>
  <si>
    <t>Means, John</t>
  </si>
  <si>
    <t>Stammen, Craig</t>
  </si>
  <si>
    <t>2022 Willapa Bay Osprey</t>
  </si>
  <si>
    <t>Adell, Jo</t>
  </si>
  <si>
    <t>Baddoo, Akil</t>
  </si>
  <si>
    <t>Bregman, Alex</t>
  </si>
  <si>
    <t>Gurriel, Lordes</t>
  </si>
  <si>
    <t>Happ, Ian</t>
  </si>
  <si>
    <t>Iglesias, Jose</t>
  </si>
  <si>
    <t>Naylor, Josh</t>
  </si>
  <si>
    <t>Rortvedt, Ben</t>
  </si>
  <si>
    <t>Vaughn, Andrew</t>
  </si>
  <si>
    <t>Garcia, Luis</t>
  </si>
  <si>
    <t>Gilbert, Logan</t>
  </si>
  <si>
    <t>Graterol, Brusader</t>
  </si>
  <si>
    <t>King, Michael</t>
  </si>
  <si>
    <t>Kopech, Michael</t>
  </si>
  <si>
    <t>Manoah, Alex</t>
  </si>
  <si>
    <t>Minter, A.J.</t>
  </si>
  <si>
    <t>Mize, Casey</t>
  </si>
  <si>
    <t>Trivino, Luis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</si>
</sst>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2" fontId="41" fillId="0" borderId="0" xfId="0" applyNumberFormat="1" applyFont="1" applyFill="1" applyAlignment="1">
      <alignment horizontal="center"/>
    </xf>
    <xf numFmtId="12" fontId="0" fillId="0" borderId="0" xfId="0" applyNumberFormat="1" applyFill="1" applyAlignment="1">
      <alignment/>
    </xf>
    <xf numFmtId="0" fontId="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28125" style="1" bestFit="1" customWidth="1"/>
    <col min="2" max="2" width="6.140625" style="1" customWidth="1"/>
    <col min="3" max="3" width="7.140625" style="1" bestFit="1" customWidth="1"/>
    <col min="4" max="4" width="8.28125" style="1" customWidth="1"/>
    <col min="5" max="6" width="7.140625" style="1" bestFit="1" customWidth="1"/>
    <col min="7" max="7" width="7.8515625" style="1" customWidth="1"/>
    <col min="8" max="8" width="7.140625" style="1" bestFit="1" customWidth="1"/>
    <col min="9" max="9" width="7.8515625" style="1" customWidth="1"/>
    <col min="10" max="12" width="6.140625" style="1" customWidth="1"/>
    <col min="13" max="13" width="6.8515625" style="1" customWidth="1"/>
    <col min="14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3" customWidth="1"/>
    <col min="21" max="22" width="12.7109375" style="1" customWidth="1"/>
    <col min="23" max="16384" width="9.140625" style="1" customWidth="1"/>
  </cols>
  <sheetData>
    <row r="1" spans="2:20" ht="37.5" customHeight="1">
      <c r="B1" s="19" t="s">
        <v>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1"/>
      <c r="T1" s="11"/>
    </row>
    <row r="2" ht="13.5" customHeight="1">
      <c r="A2" s="2"/>
    </row>
    <row r="3" spans="1:22" s="5" customFormat="1" ht="25.5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7</v>
      </c>
      <c r="H3" s="2" t="s">
        <v>8</v>
      </c>
      <c r="I3" s="2" t="s">
        <v>5</v>
      </c>
      <c r="J3" s="2" t="s">
        <v>9</v>
      </c>
      <c r="K3" s="2" t="s">
        <v>10</v>
      </c>
      <c r="L3" s="2" t="s">
        <v>11</v>
      </c>
      <c r="M3" s="2" t="s">
        <v>15</v>
      </c>
      <c r="N3" s="2" t="s">
        <v>17</v>
      </c>
      <c r="O3" s="2" t="s">
        <v>13</v>
      </c>
      <c r="P3" s="2" t="s">
        <v>14</v>
      </c>
      <c r="Q3" s="2" t="s">
        <v>12</v>
      </c>
      <c r="R3" s="2" t="s">
        <v>16</v>
      </c>
      <c r="T3" s="2" t="s">
        <v>18</v>
      </c>
      <c r="U3" s="2" t="s">
        <v>19</v>
      </c>
      <c r="V3" s="2" t="s">
        <v>20</v>
      </c>
    </row>
    <row r="4" spans="1:22" ht="19.5" customHeight="1">
      <c r="A4" s="14" t="s">
        <v>58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T4" s="6" t="e">
        <f aca="true" t="shared" si="0" ref="T4:T26">+E4/C4</f>
        <v>#DIV/0!</v>
      </c>
      <c r="U4" s="6" t="e">
        <f aca="true" t="shared" si="1" ref="U4:U26">(J4+E4+L4)/(J4+C4+L4)</f>
        <v>#DIV/0!</v>
      </c>
      <c r="V4" s="6" t="e">
        <f aca="true" t="shared" si="2" ref="V4:V26">((E4-F4-G4-H4)+(F4*2)+(G4*3)+(H4*4))/C4</f>
        <v>#DIV/0!</v>
      </c>
    </row>
    <row r="5" spans="1:22" ht="19.5" customHeight="1">
      <c r="A5" s="14" t="s">
        <v>40</v>
      </c>
      <c r="B5" s="10">
        <v>146</v>
      </c>
      <c r="C5" s="10">
        <v>536</v>
      </c>
      <c r="D5" s="10">
        <v>56</v>
      </c>
      <c r="E5" s="10">
        <v>92</v>
      </c>
      <c r="F5" s="10">
        <v>25</v>
      </c>
      <c r="G5" s="10">
        <v>4</v>
      </c>
      <c r="H5" s="10">
        <v>18</v>
      </c>
      <c r="I5" s="10">
        <v>52</v>
      </c>
      <c r="J5" s="10">
        <v>37</v>
      </c>
      <c r="K5" s="10">
        <v>136</v>
      </c>
      <c r="L5" s="10">
        <v>2</v>
      </c>
      <c r="M5" s="10">
        <v>0</v>
      </c>
      <c r="N5" s="10">
        <v>9</v>
      </c>
      <c r="O5" s="10">
        <v>6</v>
      </c>
      <c r="P5" s="10">
        <v>2</v>
      </c>
      <c r="Q5" s="10">
        <v>8</v>
      </c>
      <c r="R5" s="10">
        <v>2</v>
      </c>
      <c r="T5" s="6">
        <f t="shared" si="0"/>
        <v>0.17164179104477612</v>
      </c>
      <c r="U5" s="6">
        <f t="shared" si="1"/>
        <v>0.22782608695652173</v>
      </c>
      <c r="V5" s="6">
        <f t="shared" si="2"/>
        <v>0.333955223880597</v>
      </c>
    </row>
    <row r="6" spans="1:22" ht="19.5" customHeight="1">
      <c r="A6" s="14" t="s">
        <v>59</v>
      </c>
      <c r="B6" s="10">
        <v>91</v>
      </c>
      <c r="C6" s="10">
        <v>259</v>
      </c>
      <c r="D6" s="10">
        <v>24</v>
      </c>
      <c r="E6" s="10">
        <v>55</v>
      </c>
      <c r="F6" s="10">
        <v>14</v>
      </c>
      <c r="G6" s="10">
        <v>2</v>
      </c>
      <c r="H6" s="10">
        <v>7</v>
      </c>
      <c r="I6" s="10">
        <v>26</v>
      </c>
      <c r="J6" s="10">
        <v>31</v>
      </c>
      <c r="K6" s="10">
        <v>87</v>
      </c>
      <c r="L6" s="10">
        <v>0</v>
      </c>
      <c r="M6" s="10">
        <v>0</v>
      </c>
      <c r="N6" s="10">
        <v>2</v>
      </c>
      <c r="O6" s="10">
        <v>6</v>
      </c>
      <c r="P6" s="10">
        <v>2</v>
      </c>
      <c r="Q6" s="10">
        <v>1</v>
      </c>
      <c r="R6" s="10">
        <v>2</v>
      </c>
      <c r="T6" s="6">
        <f t="shared" si="0"/>
        <v>0.21235521235521235</v>
      </c>
      <c r="U6" s="6">
        <f t="shared" si="1"/>
        <v>0.296551724137931</v>
      </c>
      <c r="V6" s="6">
        <f t="shared" si="2"/>
        <v>0.36293436293436293</v>
      </c>
    </row>
    <row r="7" spans="1:22" ht="19.5" customHeight="1">
      <c r="A7" s="14" t="s">
        <v>41</v>
      </c>
      <c r="B7" s="10">
        <v>76</v>
      </c>
      <c r="C7" s="10">
        <v>198</v>
      </c>
      <c r="D7" s="10">
        <v>19</v>
      </c>
      <c r="E7" s="10">
        <v>24</v>
      </c>
      <c r="F7" s="10">
        <v>4</v>
      </c>
      <c r="G7" s="10">
        <v>3</v>
      </c>
      <c r="H7" s="10">
        <v>6</v>
      </c>
      <c r="I7" s="10">
        <v>13</v>
      </c>
      <c r="J7" s="10">
        <v>13</v>
      </c>
      <c r="K7" s="10">
        <v>76</v>
      </c>
      <c r="L7" s="10">
        <v>0</v>
      </c>
      <c r="M7" s="10">
        <v>0</v>
      </c>
      <c r="N7" s="10">
        <v>1</v>
      </c>
      <c r="O7" s="10">
        <v>0</v>
      </c>
      <c r="P7" s="10">
        <v>1</v>
      </c>
      <c r="Q7" s="10">
        <v>2</v>
      </c>
      <c r="R7" s="10">
        <v>3</v>
      </c>
      <c r="T7" s="13">
        <f t="shared" si="0"/>
        <v>0.12121212121212122</v>
      </c>
      <c r="U7" s="6">
        <f t="shared" si="1"/>
        <v>0.17535545023696683</v>
      </c>
      <c r="V7" s="6">
        <f t="shared" si="2"/>
        <v>0.26262626262626265</v>
      </c>
    </row>
    <row r="8" spans="1:22" ht="19.5" customHeight="1">
      <c r="A8" s="14" t="s">
        <v>60</v>
      </c>
      <c r="B8" s="10">
        <v>48</v>
      </c>
      <c r="C8" s="10">
        <v>158</v>
      </c>
      <c r="D8" s="10">
        <v>19</v>
      </c>
      <c r="E8" s="10">
        <v>32</v>
      </c>
      <c r="F8" s="10">
        <v>6</v>
      </c>
      <c r="G8" s="10">
        <v>0</v>
      </c>
      <c r="H8" s="10">
        <v>3</v>
      </c>
      <c r="I8" s="10">
        <v>13</v>
      </c>
      <c r="J8" s="10">
        <v>24</v>
      </c>
      <c r="K8" s="10">
        <v>30</v>
      </c>
      <c r="L8" s="10">
        <v>1</v>
      </c>
      <c r="M8" s="10">
        <v>0</v>
      </c>
      <c r="N8" s="10">
        <v>5</v>
      </c>
      <c r="O8" s="10">
        <v>1</v>
      </c>
      <c r="P8" s="10">
        <v>1</v>
      </c>
      <c r="Q8" s="10">
        <v>5</v>
      </c>
      <c r="R8" s="10">
        <v>0</v>
      </c>
      <c r="T8" s="6">
        <f t="shared" si="0"/>
        <v>0.20253164556962025</v>
      </c>
      <c r="U8" s="6">
        <f t="shared" si="1"/>
        <v>0.3114754098360656</v>
      </c>
      <c r="V8" s="6">
        <f t="shared" si="2"/>
        <v>0.2974683544303797</v>
      </c>
    </row>
    <row r="9" spans="1:22" ht="19.5" customHeight="1">
      <c r="A9" s="14" t="s">
        <v>46</v>
      </c>
      <c r="B9" s="10">
        <v>101</v>
      </c>
      <c r="C9" s="10">
        <v>350</v>
      </c>
      <c r="D9" s="10">
        <v>33</v>
      </c>
      <c r="E9" s="10">
        <v>86</v>
      </c>
      <c r="F9" s="10">
        <v>24</v>
      </c>
      <c r="G9" s="10">
        <v>0</v>
      </c>
      <c r="H9" s="10">
        <v>3</v>
      </c>
      <c r="I9" s="10">
        <v>33</v>
      </c>
      <c r="J9" s="10">
        <v>39</v>
      </c>
      <c r="K9" s="10">
        <v>107</v>
      </c>
      <c r="L9" s="10">
        <v>3</v>
      </c>
      <c r="M9" s="10">
        <v>0</v>
      </c>
      <c r="N9" s="10">
        <v>4</v>
      </c>
      <c r="O9" s="10">
        <v>0</v>
      </c>
      <c r="P9" s="10">
        <v>0</v>
      </c>
      <c r="Q9" s="10">
        <v>11</v>
      </c>
      <c r="R9" s="10">
        <v>3</v>
      </c>
      <c r="T9" s="6">
        <f t="shared" si="0"/>
        <v>0.24571428571428572</v>
      </c>
      <c r="U9" s="6">
        <f t="shared" si="1"/>
        <v>0.32653061224489793</v>
      </c>
      <c r="V9" s="6">
        <f t="shared" si="2"/>
        <v>0.34</v>
      </c>
    </row>
    <row r="10" spans="1:22" ht="19.5" customHeight="1">
      <c r="A10" s="14" t="s">
        <v>47</v>
      </c>
      <c r="B10" s="10">
        <v>107</v>
      </c>
      <c r="C10" s="10">
        <v>381</v>
      </c>
      <c r="D10" s="10">
        <v>47</v>
      </c>
      <c r="E10" s="10">
        <v>86</v>
      </c>
      <c r="F10" s="10">
        <v>24</v>
      </c>
      <c r="G10" s="10">
        <v>1</v>
      </c>
      <c r="H10" s="10">
        <v>6</v>
      </c>
      <c r="I10" s="10">
        <v>22</v>
      </c>
      <c r="J10" s="10">
        <v>40</v>
      </c>
      <c r="K10" s="10">
        <v>118</v>
      </c>
      <c r="L10" s="10">
        <v>7</v>
      </c>
      <c r="M10" s="10">
        <v>0</v>
      </c>
      <c r="N10" s="10">
        <v>5</v>
      </c>
      <c r="O10" s="10">
        <v>2</v>
      </c>
      <c r="P10" s="10">
        <v>0</v>
      </c>
      <c r="Q10" s="10">
        <v>4</v>
      </c>
      <c r="R10" s="10">
        <v>0</v>
      </c>
      <c r="T10" s="6">
        <f t="shared" si="0"/>
        <v>0.22572178477690288</v>
      </c>
      <c r="U10" s="6">
        <f t="shared" si="1"/>
        <v>0.3107476635514019</v>
      </c>
      <c r="V10" s="6">
        <f t="shared" si="2"/>
        <v>0.34120734908136485</v>
      </c>
    </row>
    <row r="11" spans="1:22" ht="19.5" customHeight="1">
      <c r="A11" s="14" t="s">
        <v>48</v>
      </c>
      <c r="B11" s="10">
        <v>37</v>
      </c>
      <c r="C11" s="10">
        <v>60</v>
      </c>
      <c r="D11" s="10">
        <v>4</v>
      </c>
      <c r="E11" s="10">
        <v>15</v>
      </c>
      <c r="F11" s="10">
        <v>2</v>
      </c>
      <c r="G11" s="10">
        <v>0</v>
      </c>
      <c r="H11" s="10">
        <v>1</v>
      </c>
      <c r="I11" s="10">
        <v>6</v>
      </c>
      <c r="J11" s="10">
        <v>1</v>
      </c>
      <c r="K11" s="10">
        <v>17</v>
      </c>
      <c r="L11" s="10">
        <v>0</v>
      </c>
      <c r="M11" s="10">
        <v>0</v>
      </c>
      <c r="N11" s="10">
        <v>2</v>
      </c>
      <c r="O11" s="10">
        <v>1</v>
      </c>
      <c r="P11" s="10">
        <v>0</v>
      </c>
      <c r="Q11" s="10">
        <v>2</v>
      </c>
      <c r="R11" s="10">
        <v>0</v>
      </c>
      <c r="T11" s="6">
        <f t="shared" si="0"/>
        <v>0.25</v>
      </c>
      <c r="U11" s="6">
        <f t="shared" si="1"/>
        <v>0.26229508196721313</v>
      </c>
      <c r="V11" s="6">
        <f t="shared" si="2"/>
        <v>0.3333333333333333</v>
      </c>
    </row>
    <row r="12" spans="1:22" ht="19.5" customHeight="1">
      <c r="A12" s="14" t="s">
        <v>49</v>
      </c>
      <c r="B12" s="10">
        <v>84</v>
      </c>
      <c r="C12" s="10">
        <v>236</v>
      </c>
      <c r="D12" s="10">
        <v>21</v>
      </c>
      <c r="E12" s="10">
        <v>51</v>
      </c>
      <c r="F12" s="10">
        <v>13</v>
      </c>
      <c r="G12" s="10">
        <v>2</v>
      </c>
      <c r="H12" s="10">
        <v>3</v>
      </c>
      <c r="I12" s="10">
        <v>16</v>
      </c>
      <c r="J12" s="10">
        <v>12</v>
      </c>
      <c r="K12" s="10">
        <v>83</v>
      </c>
      <c r="L12" s="10">
        <v>1</v>
      </c>
      <c r="M12" s="10">
        <v>2</v>
      </c>
      <c r="N12" s="10">
        <v>1</v>
      </c>
      <c r="O12" s="10">
        <v>7</v>
      </c>
      <c r="P12" s="10">
        <v>2</v>
      </c>
      <c r="Q12" s="10">
        <v>2</v>
      </c>
      <c r="R12" s="10">
        <v>0</v>
      </c>
      <c r="T12" s="6">
        <f t="shared" si="0"/>
        <v>0.21610169491525424</v>
      </c>
      <c r="U12" s="6">
        <f t="shared" si="1"/>
        <v>0.2570281124497992</v>
      </c>
      <c r="V12" s="6">
        <f t="shared" si="2"/>
        <v>0.326271186440678</v>
      </c>
    </row>
    <row r="13" spans="1:22" ht="19.5" customHeight="1">
      <c r="A13" s="14" t="s">
        <v>43</v>
      </c>
      <c r="B13" s="10">
        <v>58</v>
      </c>
      <c r="C13" s="10">
        <v>124</v>
      </c>
      <c r="D13" s="10">
        <v>13</v>
      </c>
      <c r="E13" s="10">
        <v>26</v>
      </c>
      <c r="F13" s="10">
        <v>6</v>
      </c>
      <c r="G13" s="10">
        <v>0</v>
      </c>
      <c r="H13" s="10">
        <v>6</v>
      </c>
      <c r="I13" s="10">
        <v>20</v>
      </c>
      <c r="J13" s="10">
        <v>19</v>
      </c>
      <c r="K13" s="10">
        <v>31</v>
      </c>
      <c r="L13" s="10">
        <v>8</v>
      </c>
      <c r="M13" s="10">
        <v>0</v>
      </c>
      <c r="N13" s="10">
        <v>3</v>
      </c>
      <c r="O13" s="10">
        <v>1</v>
      </c>
      <c r="P13" s="10">
        <v>0</v>
      </c>
      <c r="Q13" s="10">
        <v>1</v>
      </c>
      <c r="R13" s="10">
        <v>0</v>
      </c>
      <c r="T13" s="6">
        <f t="shared" si="0"/>
        <v>0.20967741935483872</v>
      </c>
      <c r="U13" s="6">
        <f t="shared" si="1"/>
        <v>0.3509933774834437</v>
      </c>
      <c r="V13" s="6">
        <f t="shared" si="2"/>
        <v>0.4032258064516129</v>
      </c>
    </row>
    <row r="14" spans="1:22" ht="19.5" customHeight="1">
      <c r="A14" s="14" t="s">
        <v>50</v>
      </c>
      <c r="B14" s="10">
        <v>75</v>
      </c>
      <c r="C14" s="10">
        <v>225</v>
      </c>
      <c r="D14" s="10">
        <v>38</v>
      </c>
      <c r="E14" s="10">
        <v>45</v>
      </c>
      <c r="F14" s="10">
        <v>5</v>
      </c>
      <c r="G14" s="10">
        <v>1</v>
      </c>
      <c r="H14" s="10">
        <v>17</v>
      </c>
      <c r="I14" s="10">
        <v>32</v>
      </c>
      <c r="J14" s="10">
        <v>28</v>
      </c>
      <c r="K14" s="10">
        <v>67</v>
      </c>
      <c r="L14" s="10">
        <v>2</v>
      </c>
      <c r="M14" s="10">
        <v>0</v>
      </c>
      <c r="N14" s="10">
        <v>8</v>
      </c>
      <c r="O14" s="10">
        <v>0</v>
      </c>
      <c r="P14" s="10">
        <v>0</v>
      </c>
      <c r="Q14" s="10">
        <v>1</v>
      </c>
      <c r="R14" s="10">
        <v>0</v>
      </c>
      <c r="T14" s="6">
        <f t="shared" si="0"/>
        <v>0.2</v>
      </c>
      <c r="U14" s="6">
        <f t="shared" si="1"/>
        <v>0.29411764705882354</v>
      </c>
      <c r="V14" s="6">
        <f t="shared" si="2"/>
        <v>0.4577777777777778</v>
      </c>
    </row>
    <row r="15" spans="1:22" ht="19.5" customHeight="1">
      <c r="A15" s="14" t="s">
        <v>61</v>
      </c>
      <c r="B15" s="10">
        <v>112</v>
      </c>
      <c r="C15" s="10">
        <v>354</v>
      </c>
      <c r="D15" s="10">
        <v>40</v>
      </c>
      <c r="E15" s="10">
        <v>88</v>
      </c>
      <c r="F15" s="10">
        <v>15</v>
      </c>
      <c r="G15" s="10">
        <v>0</v>
      </c>
      <c r="H15" s="10">
        <v>19</v>
      </c>
      <c r="I15" s="10">
        <v>55</v>
      </c>
      <c r="J15" s="10">
        <v>20</v>
      </c>
      <c r="K15" s="10">
        <v>85</v>
      </c>
      <c r="L15" s="10">
        <v>2</v>
      </c>
      <c r="M15" s="10">
        <v>0</v>
      </c>
      <c r="N15" s="10">
        <v>4</v>
      </c>
      <c r="O15" s="10">
        <v>0</v>
      </c>
      <c r="P15" s="10">
        <v>2</v>
      </c>
      <c r="Q15" s="10">
        <v>3</v>
      </c>
      <c r="R15" s="10">
        <v>1</v>
      </c>
      <c r="T15" s="6">
        <f t="shared" si="0"/>
        <v>0.24858757062146894</v>
      </c>
      <c r="U15" s="6">
        <f t="shared" si="1"/>
        <v>0.2925531914893617</v>
      </c>
      <c r="V15" s="6">
        <f t="shared" si="2"/>
        <v>0.4519774011299435</v>
      </c>
    </row>
    <row r="16" spans="1:22" ht="19.5" customHeight="1">
      <c r="A16" s="14" t="s">
        <v>39</v>
      </c>
      <c r="B16" s="10">
        <v>105</v>
      </c>
      <c r="C16" s="10">
        <v>296</v>
      </c>
      <c r="D16" s="10">
        <v>33</v>
      </c>
      <c r="E16" s="10">
        <v>81</v>
      </c>
      <c r="F16" s="10">
        <v>14</v>
      </c>
      <c r="G16" s="10">
        <v>0</v>
      </c>
      <c r="H16" s="10">
        <v>9</v>
      </c>
      <c r="I16" s="10">
        <v>39</v>
      </c>
      <c r="J16" s="10">
        <v>32</v>
      </c>
      <c r="K16" s="10">
        <v>68</v>
      </c>
      <c r="L16" s="10">
        <v>3</v>
      </c>
      <c r="M16" s="10">
        <v>0</v>
      </c>
      <c r="N16" s="10">
        <v>10</v>
      </c>
      <c r="O16" s="10">
        <v>1</v>
      </c>
      <c r="P16" s="10">
        <v>0</v>
      </c>
      <c r="Q16" s="10">
        <v>4</v>
      </c>
      <c r="R16" s="10">
        <v>3</v>
      </c>
      <c r="T16" s="6">
        <f t="shared" si="0"/>
        <v>0.27364864864864863</v>
      </c>
      <c r="U16" s="6">
        <f t="shared" si="1"/>
        <v>0.3504531722054381</v>
      </c>
      <c r="V16" s="6">
        <f t="shared" si="2"/>
        <v>0.41216216216216217</v>
      </c>
    </row>
    <row r="17" spans="1:22" ht="19.5" customHeight="1">
      <c r="A17" s="14" t="s">
        <v>62</v>
      </c>
      <c r="B17" s="10">
        <v>56</v>
      </c>
      <c r="C17" s="10">
        <v>135</v>
      </c>
      <c r="D17" s="10">
        <v>18</v>
      </c>
      <c r="E17" s="10">
        <v>32</v>
      </c>
      <c r="F17" s="10">
        <v>6</v>
      </c>
      <c r="G17" s="10">
        <v>0</v>
      </c>
      <c r="H17" s="10">
        <v>3</v>
      </c>
      <c r="I17" s="10">
        <v>14</v>
      </c>
      <c r="J17" s="10">
        <v>12</v>
      </c>
      <c r="K17" s="10">
        <v>47</v>
      </c>
      <c r="L17" s="10">
        <v>1</v>
      </c>
      <c r="M17" s="10">
        <v>0</v>
      </c>
      <c r="N17" s="10">
        <v>3</v>
      </c>
      <c r="O17" s="10">
        <v>1</v>
      </c>
      <c r="P17" s="10">
        <v>0</v>
      </c>
      <c r="Q17" s="10">
        <v>0</v>
      </c>
      <c r="R17" s="10">
        <v>0</v>
      </c>
      <c r="T17" s="6">
        <f t="shared" si="0"/>
        <v>0.23703703703703705</v>
      </c>
      <c r="U17" s="6">
        <f t="shared" si="1"/>
        <v>0.30405405405405406</v>
      </c>
      <c r="V17" s="6">
        <f t="shared" si="2"/>
        <v>0.34814814814814815</v>
      </c>
    </row>
    <row r="18" spans="1:22" ht="19.5" customHeight="1">
      <c r="A18" s="14" t="s">
        <v>51</v>
      </c>
      <c r="B18" s="10">
        <v>60</v>
      </c>
      <c r="C18" s="10">
        <v>149</v>
      </c>
      <c r="D18" s="10">
        <v>16</v>
      </c>
      <c r="E18" s="10">
        <v>25</v>
      </c>
      <c r="F18" s="10">
        <v>6</v>
      </c>
      <c r="G18" s="10">
        <v>0</v>
      </c>
      <c r="H18" s="10">
        <v>10</v>
      </c>
      <c r="I18" s="10">
        <v>19</v>
      </c>
      <c r="J18" s="10">
        <v>16</v>
      </c>
      <c r="K18" s="10">
        <v>43</v>
      </c>
      <c r="L18" s="10">
        <v>0</v>
      </c>
      <c r="M18" s="10">
        <v>0</v>
      </c>
      <c r="N18" s="10">
        <v>5</v>
      </c>
      <c r="O18" s="10">
        <v>0</v>
      </c>
      <c r="P18" s="10">
        <v>0</v>
      </c>
      <c r="Q18" s="10">
        <v>2</v>
      </c>
      <c r="R18" s="10">
        <v>0</v>
      </c>
      <c r="T18" s="6">
        <f t="shared" si="0"/>
        <v>0.16778523489932887</v>
      </c>
      <c r="U18" s="6">
        <f t="shared" si="1"/>
        <v>0.24848484848484848</v>
      </c>
      <c r="V18" s="6">
        <f t="shared" si="2"/>
        <v>0.40939597315436244</v>
      </c>
    </row>
    <row r="19" spans="1:22" ht="19.5" customHeight="1">
      <c r="A19" s="14" t="s">
        <v>36</v>
      </c>
      <c r="B19" s="10">
        <v>101</v>
      </c>
      <c r="C19" s="10">
        <v>306</v>
      </c>
      <c r="D19" s="10">
        <v>31</v>
      </c>
      <c r="E19" s="10">
        <v>67</v>
      </c>
      <c r="F19" s="10">
        <v>14</v>
      </c>
      <c r="G19" s="10">
        <v>0</v>
      </c>
      <c r="H19" s="10">
        <v>7</v>
      </c>
      <c r="I19" s="10">
        <v>30</v>
      </c>
      <c r="J19" s="10">
        <v>35</v>
      </c>
      <c r="K19" s="10">
        <v>68</v>
      </c>
      <c r="L19" s="10">
        <v>3</v>
      </c>
      <c r="M19" s="10">
        <v>0</v>
      </c>
      <c r="N19" s="10">
        <v>12</v>
      </c>
      <c r="O19" s="10">
        <v>3</v>
      </c>
      <c r="P19" s="10">
        <v>1</v>
      </c>
      <c r="Q19" s="10">
        <v>7</v>
      </c>
      <c r="R19" s="10">
        <v>2</v>
      </c>
      <c r="T19" s="6">
        <f t="shared" si="0"/>
        <v>0.21895424836601307</v>
      </c>
      <c r="U19" s="6">
        <f t="shared" si="1"/>
        <v>0.30523255813953487</v>
      </c>
      <c r="V19" s="6">
        <f t="shared" si="2"/>
        <v>0.3333333333333333</v>
      </c>
    </row>
    <row r="20" spans="1:22" ht="19.5" customHeight="1">
      <c r="A20" s="5" t="s">
        <v>63</v>
      </c>
      <c r="B20" s="10">
        <v>39</v>
      </c>
      <c r="C20" s="10">
        <v>106</v>
      </c>
      <c r="D20" s="10">
        <v>16</v>
      </c>
      <c r="E20" s="10">
        <v>31</v>
      </c>
      <c r="F20" s="10">
        <v>4</v>
      </c>
      <c r="G20" s="10">
        <v>1</v>
      </c>
      <c r="H20" s="10">
        <v>5</v>
      </c>
      <c r="I20" s="10">
        <v>15</v>
      </c>
      <c r="J20" s="10">
        <v>7</v>
      </c>
      <c r="K20" s="10">
        <v>21</v>
      </c>
      <c r="L20" s="10">
        <v>2</v>
      </c>
      <c r="M20" s="10">
        <v>0</v>
      </c>
      <c r="N20" s="10">
        <v>1</v>
      </c>
      <c r="O20" s="10">
        <v>0</v>
      </c>
      <c r="P20" s="10">
        <v>0</v>
      </c>
      <c r="Q20" s="10">
        <v>3</v>
      </c>
      <c r="R20" s="10">
        <v>1</v>
      </c>
      <c r="T20" s="6">
        <f t="shared" si="0"/>
        <v>0.29245283018867924</v>
      </c>
      <c r="U20" s="6">
        <f t="shared" si="1"/>
        <v>0.34782608695652173</v>
      </c>
      <c r="V20" s="6">
        <f t="shared" si="2"/>
        <v>0.49056603773584906</v>
      </c>
    </row>
    <row r="21" spans="1:22" ht="19.5" customHeight="1">
      <c r="A21" s="14" t="s">
        <v>38</v>
      </c>
      <c r="B21" s="10">
        <v>143</v>
      </c>
      <c r="C21" s="10">
        <v>475</v>
      </c>
      <c r="D21" s="10">
        <v>83</v>
      </c>
      <c r="E21" s="10">
        <v>124</v>
      </c>
      <c r="F21" s="10">
        <v>18</v>
      </c>
      <c r="G21" s="10">
        <v>0</v>
      </c>
      <c r="H21" s="10">
        <v>34</v>
      </c>
      <c r="I21" s="10">
        <v>77</v>
      </c>
      <c r="J21" s="10">
        <v>73</v>
      </c>
      <c r="K21" s="10">
        <v>166</v>
      </c>
      <c r="L21" s="10">
        <v>3</v>
      </c>
      <c r="M21" s="10">
        <v>0</v>
      </c>
      <c r="N21" s="10">
        <v>9</v>
      </c>
      <c r="O21" s="10">
        <v>2</v>
      </c>
      <c r="P21" s="10">
        <v>0</v>
      </c>
      <c r="Q21" s="10">
        <v>1</v>
      </c>
      <c r="R21" s="10">
        <v>3</v>
      </c>
      <c r="T21" s="6">
        <f t="shared" si="0"/>
        <v>0.26105263157894737</v>
      </c>
      <c r="U21" s="6">
        <f t="shared" si="1"/>
        <v>0.3629764065335753</v>
      </c>
      <c r="V21" s="6">
        <f t="shared" si="2"/>
        <v>0.5136842105263157</v>
      </c>
    </row>
    <row r="22" spans="1:22" ht="19.5" customHeight="1">
      <c r="A22" s="14" t="s">
        <v>64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6" t="e">
        <f t="shared" si="0"/>
        <v>#DIV/0!</v>
      </c>
      <c r="U22" s="6" t="e">
        <f t="shared" si="1"/>
        <v>#DIV/0!</v>
      </c>
      <c r="V22" s="6" t="e">
        <f t="shared" si="2"/>
        <v>#DIV/0!</v>
      </c>
    </row>
    <row r="23" spans="1:22" ht="19.5" customHeight="1">
      <c r="A23" s="14" t="s">
        <v>65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6" t="e">
        <f t="shared" si="0"/>
        <v>#DIV/0!</v>
      </c>
      <c r="U23" s="6" t="e">
        <f t="shared" si="1"/>
        <v>#DIV/0!</v>
      </c>
      <c r="V23" s="6" t="e">
        <f t="shared" si="2"/>
        <v>#DIV/0!</v>
      </c>
    </row>
    <row r="24" spans="1:22" ht="19.5" customHeight="1">
      <c r="A24" s="14" t="s">
        <v>42</v>
      </c>
      <c r="B24" s="10">
        <v>129</v>
      </c>
      <c r="C24" s="10">
        <v>313</v>
      </c>
      <c r="D24" s="10">
        <v>18</v>
      </c>
      <c r="E24" s="10">
        <v>56</v>
      </c>
      <c r="F24" s="10">
        <v>7</v>
      </c>
      <c r="G24" s="10">
        <v>0</v>
      </c>
      <c r="H24" s="10">
        <v>1</v>
      </c>
      <c r="I24" s="10">
        <v>16</v>
      </c>
      <c r="J24" s="10">
        <v>18</v>
      </c>
      <c r="K24" s="10">
        <v>48</v>
      </c>
      <c r="L24" s="10">
        <v>2</v>
      </c>
      <c r="M24" s="10">
        <v>1</v>
      </c>
      <c r="N24" s="10">
        <v>13</v>
      </c>
      <c r="O24" s="10">
        <v>2</v>
      </c>
      <c r="P24" s="10">
        <v>0</v>
      </c>
      <c r="Q24" s="10">
        <v>5</v>
      </c>
      <c r="R24" s="10">
        <v>3</v>
      </c>
      <c r="T24" s="6">
        <f t="shared" si="0"/>
        <v>0.17891373801916932</v>
      </c>
      <c r="U24" s="6">
        <f t="shared" si="1"/>
        <v>0.22822822822822822</v>
      </c>
      <c r="V24" s="6">
        <f t="shared" si="2"/>
        <v>0.2108626198083067</v>
      </c>
    </row>
    <row r="25" spans="1:22" ht="19.5" customHeight="1">
      <c r="A25" s="14" t="s">
        <v>45</v>
      </c>
      <c r="B25" s="10">
        <v>131</v>
      </c>
      <c r="C25" s="10">
        <v>375</v>
      </c>
      <c r="D25" s="10">
        <v>52</v>
      </c>
      <c r="E25" s="10">
        <v>77</v>
      </c>
      <c r="F25" s="10">
        <v>7</v>
      </c>
      <c r="G25" s="10">
        <v>2</v>
      </c>
      <c r="H25" s="10">
        <v>27</v>
      </c>
      <c r="I25" s="10">
        <v>53</v>
      </c>
      <c r="J25" s="10">
        <v>57</v>
      </c>
      <c r="K25" s="10">
        <v>108</v>
      </c>
      <c r="L25" s="10">
        <v>16</v>
      </c>
      <c r="M25" s="10">
        <v>0</v>
      </c>
      <c r="N25" s="10">
        <v>9</v>
      </c>
      <c r="O25" s="10">
        <v>1</v>
      </c>
      <c r="P25" s="10">
        <v>0</v>
      </c>
      <c r="Q25" s="10">
        <v>2</v>
      </c>
      <c r="R25" s="10">
        <v>1</v>
      </c>
      <c r="T25" s="6">
        <f t="shared" si="0"/>
        <v>0.20533333333333334</v>
      </c>
      <c r="U25" s="6">
        <f t="shared" si="1"/>
        <v>0.33482142857142855</v>
      </c>
      <c r="V25" s="6">
        <f t="shared" si="2"/>
        <v>0.45066666666666666</v>
      </c>
    </row>
    <row r="26" spans="1:22" ht="19.5" customHeight="1">
      <c r="A26" s="14" t="s">
        <v>52</v>
      </c>
      <c r="B26" s="10">
        <v>52</v>
      </c>
      <c r="C26" s="10">
        <v>93</v>
      </c>
      <c r="D26" s="10">
        <v>8</v>
      </c>
      <c r="E26" s="10">
        <v>27</v>
      </c>
      <c r="F26" s="10">
        <v>5</v>
      </c>
      <c r="G26" s="10">
        <v>0</v>
      </c>
      <c r="H26" s="10">
        <v>4</v>
      </c>
      <c r="I26" s="10">
        <v>13</v>
      </c>
      <c r="J26" s="10">
        <v>12</v>
      </c>
      <c r="K26" s="10">
        <v>16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4</v>
      </c>
      <c r="R26" s="10">
        <v>1</v>
      </c>
      <c r="T26" s="6">
        <f t="shared" si="0"/>
        <v>0.2903225806451613</v>
      </c>
      <c r="U26" s="6">
        <f t="shared" si="1"/>
        <v>0.37142857142857144</v>
      </c>
      <c r="V26" s="6">
        <f t="shared" si="2"/>
        <v>0.4731182795698925</v>
      </c>
    </row>
    <row r="27" spans="1:22" ht="19.5" customHeight="1">
      <c r="A27" s="14" t="s">
        <v>66</v>
      </c>
      <c r="B27" s="10">
        <v>58</v>
      </c>
      <c r="C27" s="10">
        <v>143</v>
      </c>
      <c r="D27" s="10">
        <v>22</v>
      </c>
      <c r="E27" s="10">
        <v>26</v>
      </c>
      <c r="F27" s="10">
        <v>11</v>
      </c>
      <c r="G27" s="10">
        <v>0</v>
      </c>
      <c r="H27" s="10">
        <v>7</v>
      </c>
      <c r="I27" s="10">
        <v>22</v>
      </c>
      <c r="J27" s="10">
        <v>20</v>
      </c>
      <c r="K27" s="10">
        <v>45</v>
      </c>
      <c r="L27" s="10">
        <v>6</v>
      </c>
      <c r="M27" s="10">
        <v>0</v>
      </c>
      <c r="N27" s="10">
        <v>4</v>
      </c>
      <c r="O27" s="10">
        <v>0</v>
      </c>
      <c r="P27" s="10">
        <v>0</v>
      </c>
      <c r="Q27" s="10">
        <v>1</v>
      </c>
      <c r="R27" s="10">
        <v>0</v>
      </c>
      <c r="T27" s="6">
        <f>+E26/C26</f>
        <v>0.2903225806451613</v>
      </c>
      <c r="U27" s="6">
        <f>(J26+E26+L26)/(J26+C26+L26)</f>
        <v>0.37142857142857144</v>
      </c>
      <c r="V27" s="6">
        <f>((E26-F26-G26-H26)+(F26*2)+(G26*3)+(H26*4))/C26</f>
        <v>0.4731182795698925</v>
      </c>
    </row>
    <row r="28" spans="1:22" s="2" customFormat="1" ht="19.5" customHeight="1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T28" s="6" t="e">
        <f>+E28/C28</f>
        <v>#DIV/0!</v>
      </c>
      <c r="U28" s="6" t="e">
        <f>(J28+E28+L28)/(J28+C28+L28)</f>
        <v>#DIV/0!</v>
      </c>
      <c r="V28" s="6" t="e">
        <f>((E28-F28-G28-H28)+(F28*2)+(G28*3)+(H28*4))/C28</f>
        <v>#DIV/0!</v>
      </c>
    </row>
    <row r="29" spans="2:18" s="2" customFormat="1" ht="19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22" ht="19.5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T30" s="6"/>
      <c r="U30" s="6"/>
      <c r="V30" s="6"/>
    </row>
    <row r="31" spans="1:22" ht="19.5" customHeight="1">
      <c r="A31" s="5" t="s">
        <v>21</v>
      </c>
      <c r="B31" s="10">
        <v>159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11</v>
      </c>
      <c r="R31" s="10">
        <v>0</v>
      </c>
      <c r="T31" s="6" t="e">
        <f>+E31/C31</f>
        <v>#DIV/0!</v>
      </c>
      <c r="U31" s="6" t="e">
        <f>(J31+E31+L31)/(J31+C31+L31)</f>
        <v>#DIV/0!</v>
      </c>
      <c r="V31" s="6" t="e">
        <f>((E31-F31-G31-H31)+(F31*2)+(G31*3)+(H31*4))/C31</f>
        <v>#DIV/0!</v>
      </c>
    </row>
    <row r="32" spans="1:21" ht="18" customHeight="1">
      <c r="A32" s="5" t="s">
        <v>22</v>
      </c>
      <c r="U32" s="6"/>
    </row>
    <row r="33" spans="1:22" ht="18" customHeight="1">
      <c r="A33" s="7" t="s">
        <v>23</v>
      </c>
      <c r="B33" s="2">
        <f>C58</f>
        <v>159</v>
      </c>
      <c r="C33" s="2">
        <f aca="true" t="shared" si="3" ref="C33:R33">+SUM(C4:C31)</f>
        <v>5272</v>
      </c>
      <c r="D33" s="2">
        <f t="shared" si="3"/>
        <v>611</v>
      </c>
      <c r="E33" s="2">
        <f t="shared" si="3"/>
        <v>1146</v>
      </c>
      <c r="F33" s="2">
        <f t="shared" si="3"/>
        <v>230</v>
      </c>
      <c r="G33" s="2">
        <f t="shared" si="3"/>
        <v>16</v>
      </c>
      <c r="H33" s="2">
        <f t="shared" si="3"/>
        <v>196</v>
      </c>
      <c r="I33" s="2">
        <f t="shared" si="3"/>
        <v>586</v>
      </c>
      <c r="J33" s="2">
        <f t="shared" si="3"/>
        <v>546</v>
      </c>
      <c r="K33" s="2">
        <f t="shared" si="3"/>
        <v>1467</v>
      </c>
      <c r="L33" s="2">
        <f t="shared" si="3"/>
        <v>62</v>
      </c>
      <c r="M33" s="2">
        <f t="shared" si="3"/>
        <v>3</v>
      </c>
      <c r="N33" s="2">
        <f t="shared" si="3"/>
        <v>111</v>
      </c>
      <c r="O33" s="2">
        <f t="shared" si="3"/>
        <v>34</v>
      </c>
      <c r="P33" s="2">
        <f t="shared" si="3"/>
        <v>11</v>
      </c>
      <c r="Q33" s="2">
        <f t="shared" si="3"/>
        <v>80</v>
      </c>
      <c r="R33" s="2">
        <f t="shared" si="3"/>
        <v>25</v>
      </c>
      <c r="T33" s="6">
        <f>+E33/C33</f>
        <v>0.21737481031866465</v>
      </c>
      <c r="U33" s="6">
        <f>(J33+E33+L33)/(J33+C33+L33)</f>
        <v>0.29829931972789114</v>
      </c>
      <c r="V33" s="6">
        <f>((E33-F33-G33-H33)+(F33*2)+(G33*3)+(H33*4))/C33</f>
        <v>0.37860394537177544</v>
      </c>
    </row>
    <row r="34" spans="1:22" ht="18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6"/>
      <c r="U34" s="6"/>
      <c r="V34" s="6"/>
    </row>
    <row r="35" spans="1:22" ht="18" customHeight="1">
      <c r="A35" s="4" t="s">
        <v>21</v>
      </c>
      <c r="B35" s="2" t="s">
        <v>24</v>
      </c>
      <c r="C35" s="2" t="s">
        <v>25</v>
      </c>
      <c r="D35" s="2" t="s">
        <v>26</v>
      </c>
      <c r="E35" s="2" t="s">
        <v>3</v>
      </c>
      <c r="F35" s="2" t="s">
        <v>27</v>
      </c>
      <c r="G35" s="2" t="s">
        <v>4</v>
      </c>
      <c r="H35" s="2" t="s">
        <v>9</v>
      </c>
      <c r="I35" s="2" t="s">
        <v>10</v>
      </c>
      <c r="J35" s="2" t="s">
        <v>28</v>
      </c>
      <c r="K35" s="2" t="s">
        <v>29</v>
      </c>
      <c r="L35" s="2" t="s">
        <v>30</v>
      </c>
      <c r="M35" s="2" t="s">
        <v>31</v>
      </c>
      <c r="N35" s="2" t="s">
        <v>32</v>
      </c>
      <c r="O35" s="2" t="s">
        <v>33</v>
      </c>
      <c r="P35" s="2" t="s">
        <v>8</v>
      </c>
      <c r="Q35" s="2" t="s">
        <v>17</v>
      </c>
      <c r="R35" s="2" t="s">
        <v>2</v>
      </c>
      <c r="S35" s="12"/>
      <c r="T35" s="2" t="s">
        <v>34</v>
      </c>
      <c r="U35" s="2" t="s">
        <v>18</v>
      </c>
      <c r="V35" s="2" t="s">
        <v>35</v>
      </c>
    </row>
    <row r="36" spans="1:22" ht="18" customHeight="1">
      <c r="A36" s="14" t="s">
        <v>53</v>
      </c>
      <c r="B36" s="10">
        <v>22</v>
      </c>
      <c r="C36" s="10">
        <v>0</v>
      </c>
      <c r="D36" s="17">
        <v>34</v>
      </c>
      <c r="E36" s="10">
        <v>21</v>
      </c>
      <c r="F36" s="10">
        <v>21</v>
      </c>
      <c r="G36" s="10">
        <v>31</v>
      </c>
      <c r="H36" s="10">
        <v>8</v>
      </c>
      <c r="I36" s="10">
        <v>20</v>
      </c>
      <c r="J36" s="10">
        <v>1</v>
      </c>
      <c r="K36" s="10">
        <v>3</v>
      </c>
      <c r="L36" s="10">
        <v>1</v>
      </c>
      <c r="M36" s="10">
        <v>0</v>
      </c>
      <c r="N36" s="10">
        <v>0</v>
      </c>
      <c r="O36" s="10">
        <v>0</v>
      </c>
      <c r="P36" s="10">
        <v>10</v>
      </c>
      <c r="Q36" s="10">
        <v>0</v>
      </c>
      <c r="R36" s="10">
        <v>137</v>
      </c>
      <c r="T36" s="9">
        <f aca="true" t="shared" si="4" ref="T36:T55">F36*9/D36</f>
        <v>5.5588235294117645</v>
      </c>
      <c r="U36" s="13">
        <f aca="true" t="shared" si="5" ref="U36:U55">+G36/R36</f>
        <v>0.22627737226277372</v>
      </c>
      <c r="V36" s="13">
        <f aca="true" t="shared" si="6" ref="V36:V55">(G36+H36)/D36</f>
        <v>1.1470588235294117</v>
      </c>
    </row>
    <row r="37" spans="1:22" ht="18" customHeight="1">
      <c r="A37" s="14" t="s">
        <v>67</v>
      </c>
      <c r="B37" s="10">
        <v>27</v>
      </c>
      <c r="C37" s="10">
        <v>26</v>
      </c>
      <c r="D37" s="17">
        <v>150</v>
      </c>
      <c r="E37" s="10">
        <v>71</v>
      </c>
      <c r="F37" s="10">
        <v>69</v>
      </c>
      <c r="G37" s="10">
        <v>137</v>
      </c>
      <c r="H37" s="10">
        <v>59</v>
      </c>
      <c r="I37" s="10">
        <v>137</v>
      </c>
      <c r="J37" s="10">
        <v>4</v>
      </c>
      <c r="K37" s="10">
        <v>10</v>
      </c>
      <c r="L37" s="10">
        <v>0</v>
      </c>
      <c r="M37" s="10">
        <v>2</v>
      </c>
      <c r="N37" s="10">
        <v>0</v>
      </c>
      <c r="O37" s="10">
        <v>0</v>
      </c>
      <c r="P37" s="10">
        <v>23</v>
      </c>
      <c r="Q37" s="10">
        <v>0</v>
      </c>
      <c r="R37" s="10">
        <v>623</v>
      </c>
      <c r="T37" s="9">
        <f t="shared" si="4"/>
        <v>4.14</v>
      </c>
      <c r="U37" s="13">
        <f t="shared" si="5"/>
        <v>0.21990369181380418</v>
      </c>
      <c r="V37" s="13">
        <f t="shared" si="6"/>
        <v>1.3066666666666666</v>
      </c>
    </row>
    <row r="38" spans="1:22" ht="18" customHeight="1">
      <c r="A38" s="14" t="s">
        <v>68</v>
      </c>
      <c r="B38" s="10">
        <v>19</v>
      </c>
      <c r="C38" s="10">
        <v>19</v>
      </c>
      <c r="D38" s="17">
        <v>109.33</v>
      </c>
      <c r="E38" s="10">
        <v>69</v>
      </c>
      <c r="F38" s="10">
        <v>62</v>
      </c>
      <c r="G38" s="10">
        <v>141</v>
      </c>
      <c r="H38" s="10">
        <v>20</v>
      </c>
      <c r="I38" s="10">
        <v>106</v>
      </c>
      <c r="J38" s="10">
        <v>4</v>
      </c>
      <c r="K38" s="10">
        <v>8</v>
      </c>
      <c r="L38" s="10">
        <v>0</v>
      </c>
      <c r="M38" s="10">
        <v>0</v>
      </c>
      <c r="N38" s="10">
        <v>0</v>
      </c>
      <c r="O38" s="10">
        <v>0</v>
      </c>
      <c r="P38" s="10">
        <v>22</v>
      </c>
      <c r="Q38" s="10">
        <v>0</v>
      </c>
      <c r="R38" s="10">
        <v>478</v>
      </c>
      <c r="S38" s="10"/>
      <c r="T38" s="9">
        <f t="shared" si="4"/>
        <v>5.103814140675021</v>
      </c>
      <c r="U38" s="13">
        <f t="shared" si="5"/>
        <v>0.29497907949790797</v>
      </c>
      <c r="V38" s="13">
        <f t="shared" si="6"/>
        <v>1.472605872130248</v>
      </c>
    </row>
    <row r="39" spans="1:22" ht="18" customHeight="1">
      <c r="A39" s="14" t="s">
        <v>69</v>
      </c>
      <c r="B39" s="10">
        <v>22</v>
      </c>
      <c r="C39" s="10">
        <v>0</v>
      </c>
      <c r="D39" s="17">
        <v>26.66</v>
      </c>
      <c r="E39" s="10">
        <v>24</v>
      </c>
      <c r="F39" s="10">
        <v>24</v>
      </c>
      <c r="G39" s="10">
        <v>46</v>
      </c>
      <c r="H39" s="10">
        <v>8</v>
      </c>
      <c r="I39" s="10">
        <v>19</v>
      </c>
      <c r="J39" s="10">
        <v>1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2</v>
      </c>
      <c r="Q39" s="10">
        <v>0</v>
      </c>
      <c r="R39" s="10">
        <v>130</v>
      </c>
      <c r="T39" s="9">
        <f t="shared" si="4"/>
        <v>8.102025506376593</v>
      </c>
      <c r="U39" s="13">
        <f t="shared" si="5"/>
        <v>0.35384615384615387</v>
      </c>
      <c r="V39" s="13">
        <f t="shared" si="6"/>
        <v>2.0255063765941483</v>
      </c>
    </row>
    <row r="40" spans="1:22" ht="18" customHeight="1">
      <c r="A40" s="14" t="s">
        <v>37</v>
      </c>
      <c r="B40" s="10">
        <v>19</v>
      </c>
      <c r="C40" s="10">
        <v>19</v>
      </c>
      <c r="D40" s="17">
        <v>123.33</v>
      </c>
      <c r="E40" s="10">
        <v>41</v>
      </c>
      <c r="F40" s="10">
        <v>39</v>
      </c>
      <c r="G40" s="10">
        <v>100</v>
      </c>
      <c r="H40" s="10">
        <v>33</v>
      </c>
      <c r="I40" s="10">
        <v>150</v>
      </c>
      <c r="J40" s="10">
        <v>5</v>
      </c>
      <c r="K40" s="10">
        <v>7</v>
      </c>
      <c r="L40" s="10">
        <v>0</v>
      </c>
      <c r="M40" s="10">
        <v>1</v>
      </c>
      <c r="N40" s="10">
        <v>0</v>
      </c>
      <c r="O40" s="10">
        <v>0</v>
      </c>
      <c r="P40" s="10">
        <v>19</v>
      </c>
      <c r="Q40" s="10">
        <v>0</v>
      </c>
      <c r="R40" s="10">
        <v>496</v>
      </c>
      <c r="T40" s="9">
        <f t="shared" si="4"/>
        <v>2.8460228654828508</v>
      </c>
      <c r="U40" s="13">
        <f t="shared" si="5"/>
        <v>0.20161290322580644</v>
      </c>
      <c r="V40" s="13">
        <f t="shared" si="6"/>
        <v>1.0784075245276898</v>
      </c>
    </row>
    <row r="41" spans="1:22" ht="18" customHeight="1">
      <c r="A41" s="16" t="s">
        <v>70</v>
      </c>
      <c r="B41" s="10">
        <v>28</v>
      </c>
      <c r="C41" s="10">
        <v>4</v>
      </c>
      <c r="D41" s="17">
        <v>53.33</v>
      </c>
      <c r="E41" s="10">
        <v>42</v>
      </c>
      <c r="F41" s="10">
        <v>38</v>
      </c>
      <c r="G41" s="10">
        <v>60</v>
      </c>
      <c r="H41" s="10">
        <v>37</v>
      </c>
      <c r="I41" s="10">
        <v>45</v>
      </c>
      <c r="J41" s="10">
        <v>4</v>
      </c>
      <c r="K41" s="10">
        <v>5</v>
      </c>
      <c r="L41" s="10">
        <v>0</v>
      </c>
      <c r="M41" s="10">
        <v>0</v>
      </c>
      <c r="N41" s="10">
        <v>0</v>
      </c>
      <c r="O41" s="10">
        <v>0</v>
      </c>
      <c r="P41" s="10">
        <v>10</v>
      </c>
      <c r="Q41" s="10">
        <v>0</v>
      </c>
      <c r="R41" s="10">
        <v>256</v>
      </c>
      <c r="S41" s="10"/>
      <c r="T41" s="9">
        <f t="shared" si="4"/>
        <v>6.412900806300394</v>
      </c>
      <c r="U41" s="13">
        <f t="shared" si="5"/>
        <v>0.234375</v>
      </c>
      <c r="V41" s="13">
        <f t="shared" si="6"/>
        <v>1.8188636789799364</v>
      </c>
    </row>
    <row r="42" spans="1:22" ht="18" customHeight="1">
      <c r="A42" s="14" t="s">
        <v>71</v>
      </c>
      <c r="B42" s="10">
        <v>27</v>
      </c>
      <c r="C42" s="10">
        <v>0</v>
      </c>
      <c r="D42" s="17">
        <v>52.33</v>
      </c>
      <c r="E42" s="10">
        <v>31</v>
      </c>
      <c r="F42" s="10">
        <v>29</v>
      </c>
      <c r="G42" s="10">
        <v>44</v>
      </c>
      <c r="H42" s="10">
        <v>23</v>
      </c>
      <c r="I42" s="10">
        <v>70</v>
      </c>
      <c r="J42" s="10">
        <v>4</v>
      </c>
      <c r="K42" s="10">
        <v>4</v>
      </c>
      <c r="L42" s="10">
        <v>0</v>
      </c>
      <c r="M42" s="10">
        <v>0</v>
      </c>
      <c r="N42" s="10">
        <v>0</v>
      </c>
      <c r="O42" s="10">
        <v>0</v>
      </c>
      <c r="P42" s="10">
        <v>11</v>
      </c>
      <c r="Q42" s="10">
        <v>0</v>
      </c>
      <c r="R42" s="10">
        <v>219</v>
      </c>
      <c r="S42" s="10"/>
      <c r="T42" s="9">
        <f t="shared" si="4"/>
        <v>4.987578826676859</v>
      </c>
      <c r="U42" s="13">
        <f t="shared" si="5"/>
        <v>0.2009132420091324</v>
      </c>
      <c r="V42" s="13">
        <f t="shared" si="6"/>
        <v>1.2803363271545958</v>
      </c>
    </row>
    <row r="43" spans="1:22" ht="18" customHeight="1">
      <c r="A43" s="5" t="s">
        <v>72</v>
      </c>
      <c r="B43" s="10">
        <v>15</v>
      </c>
      <c r="C43" s="10">
        <v>15</v>
      </c>
      <c r="D43" s="17">
        <v>87.66</v>
      </c>
      <c r="E43" s="10">
        <v>54</v>
      </c>
      <c r="F43" s="10">
        <v>49</v>
      </c>
      <c r="G43" s="10">
        <v>82</v>
      </c>
      <c r="H43" s="10">
        <v>44</v>
      </c>
      <c r="I43" s="10">
        <v>92</v>
      </c>
      <c r="J43" s="10">
        <v>5</v>
      </c>
      <c r="K43" s="10">
        <v>9</v>
      </c>
      <c r="L43" s="10">
        <v>0</v>
      </c>
      <c r="M43" s="10">
        <v>0</v>
      </c>
      <c r="N43" s="10">
        <v>0</v>
      </c>
      <c r="O43" s="10">
        <v>0</v>
      </c>
      <c r="P43" s="10">
        <v>20</v>
      </c>
      <c r="Q43" s="10">
        <v>0</v>
      </c>
      <c r="R43" s="10">
        <v>385</v>
      </c>
      <c r="S43" s="10"/>
      <c r="T43" s="9">
        <f t="shared" si="4"/>
        <v>5.030800821355236</v>
      </c>
      <c r="U43" s="13">
        <f t="shared" si="5"/>
        <v>0.21298701298701297</v>
      </c>
      <c r="V43" s="13">
        <f t="shared" si="6"/>
        <v>1.4373716632443532</v>
      </c>
    </row>
    <row r="44" spans="1:22" ht="18" customHeight="1">
      <c r="A44" s="14" t="s">
        <v>54</v>
      </c>
      <c r="B44" s="10">
        <v>54</v>
      </c>
      <c r="C44" s="10">
        <v>0</v>
      </c>
      <c r="D44" s="17">
        <v>76.33</v>
      </c>
      <c r="E44" s="10">
        <v>34</v>
      </c>
      <c r="F44" s="10">
        <v>29</v>
      </c>
      <c r="G44" s="10">
        <v>78</v>
      </c>
      <c r="H44" s="10">
        <v>42</v>
      </c>
      <c r="I44" s="10">
        <v>90</v>
      </c>
      <c r="J44" s="10">
        <v>3</v>
      </c>
      <c r="K44" s="10">
        <v>2</v>
      </c>
      <c r="L44" s="10">
        <v>3</v>
      </c>
      <c r="M44" s="10">
        <v>0</v>
      </c>
      <c r="N44" s="10">
        <v>0</v>
      </c>
      <c r="O44" s="10">
        <v>0</v>
      </c>
      <c r="P44" s="10">
        <v>12</v>
      </c>
      <c r="Q44" s="10">
        <v>0</v>
      </c>
      <c r="R44" s="10">
        <v>341</v>
      </c>
      <c r="T44" s="9">
        <f t="shared" si="4"/>
        <v>3.419363290973405</v>
      </c>
      <c r="U44" s="13">
        <f t="shared" si="5"/>
        <v>0.2287390029325513</v>
      </c>
      <c r="V44" s="13">
        <f t="shared" si="6"/>
        <v>1.5721210533211059</v>
      </c>
    </row>
    <row r="45" spans="1:22" ht="18" customHeight="1">
      <c r="A45" s="14" t="s">
        <v>55</v>
      </c>
      <c r="B45" s="10">
        <v>21</v>
      </c>
      <c r="C45" s="10">
        <v>21</v>
      </c>
      <c r="D45" s="17">
        <v>131</v>
      </c>
      <c r="E45" s="10">
        <v>76</v>
      </c>
      <c r="F45" s="10">
        <v>66</v>
      </c>
      <c r="G45" s="10">
        <v>123</v>
      </c>
      <c r="H45" s="10">
        <v>33</v>
      </c>
      <c r="I45" s="10">
        <v>106</v>
      </c>
      <c r="J45" s="10">
        <v>5</v>
      </c>
      <c r="K45" s="10">
        <v>9</v>
      </c>
      <c r="L45" s="10">
        <v>0</v>
      </c>
      <c r="M45" s="10">
        <v>2</v>
      </c>
      <c r="N45" s="10">
        <v>0</v>
      </c>
      <c r="O45" s="10">
        <v>0</v>
      </c>
      <c r="P45" s="10">
        <v>35</v>
      </c>
      <c r="Q45" s="10">
        <v>0</v>
      </c>
      <c r="R45" s="10">
        <v>552</v>
      </c>
      <c r="T45" s="9">
        <f t="shared" si="4"/>
        <v>4.534351145038168</v>
      </c>
      <c r="U45" s="13">
        <f t="shared" si="5"/>
        <v>0.22282608695652173</v>
      </c>
      <c r="V45" s="13">
        <f t="shared" si="6"/>
        <v>1.1908396946564885</v>
      </c>
    </row>
    <row r="46" spans="1:22" ht="18" customHeight="1">
      <c r="A46" s="14" t="s">
        <v>73</v>
      </c>
      <c r="B46" s="10">
        <v>41</v>
      </c>
      <c r="C46" s="10">
        <v>0</v>
      </c>
      <c r="D46" s="17">
        <v>45</v>
      </c>
      <c r="E46" s="10">
        <v>24</v>
      </c>
      <c r="F46" s="10">
        <v>22</v>
      </c>
      <c r="G46" s="10">
        <v>41</v>
      </c>
      <c r="H46" s="10">
        <v>15</v>
      </c>
      <c r="I46" s="10">
        <v>40</v>
      </c>
      <c r="J46" s="10">
        <v>3</v>
      </c>
      <c r="K46" s="10">
        <v>2</v>
      </c>
      <c r="L46" s="10">
        <v>1</v>
      </c>
      <c r="M46" s="10">
        <v>0</v>
      </c>
      <c r="N46" s="10">
        <v>0</v>
      </c>
      <c r="O46" s="10">
        <v>0</v>
      </c>
      <c r="P46" s="10">
        <v>8</v>
      </c>
      <c r="Q46" s="10">
        <v>0</v>
      </c>
      <c r="R46" s="10">
        <v>187</v>
      </c>
      <c r="T46" s="9">
        <f t="shared" si="4"/>
        <v>4.4</v>
      </c>
      <c r="U46" s="13">
        <f t="shared" si="5"/>
        <v>0.2192513368983957</v>
      </c>
      <c r="V46" s="13">
        <f t="shared" si="6"/>
        <v>1.2444444444444445</v>
      </c>
    </row>
    <row r="47" spans="1:22" ht="18" customHeight="1">
      <c r="A47" s="14" t="s">
        <v>74</v>
      </c>
      <c r="B47" s="10">
        <v>24</v>
      </c>
      <c r="C47" s="10">
        <v>24</v>
      </c>
      <c r="D47" s="17">
        <v>141.66</v>
      </c>
      <c r="E47" s="10">
        <v>109</v>
      </c>
      <c r="F47" s="10">
        <v>94</v>
      </c>
      <c r="G47" s="10">
        <v>152</v>
      </c>
      <c r="H47" s="10">
        <v>49</v>
      </c>
      <c r="I47" s="10">
        <v>84</v>
      </c>
      <c r="J47" s="10">
        <v>2</v>
      </c>
      <c r="K47" s="10">
        <v>15</v>
      </c>
      <c r="L47" s="10">
        <v>0</v>
      </c>
      <c r="M47" s="10">
        <v>4</v>
      </c>
      <c r="N47" s="10">
        <v>0</v>
      </c>
      <c r="O47" s="10">
        <v>0</v>
      </c>
      <c r="P47" s="10">
        <v>44</v>
      </c>
      <c r="Q47" s="10">
        <v>0</v>
      </c>
      <c r="R47" s="10">
        <v>629</v>
      </c>
      <c r="T47" s="9">
        <f t="shared" si="4"/>
        <v>5.972045743329098</v>
      </c>
      <c r="U47" s="13">
        <f t="shared" si="5"/>
        <v>0.24165341812400637</v>
      </c>
      <c r="V47" s="13">
        <f t="shared" si="6"/>
        <v>1.418890300720034</v>
      </c>
    </row>
    <row r="48" spans="1:22" s="2" customFormat="1" ht="20.25">
      <c r="A48" s="14" t="s">
        <v>44</v>
      </c>
      <c r="B48" s="10">
        <v>31</v>
      </c>
      <c r="C48" s="10">
        <v>31</v>
      </c>
      <c r="D48" s="17">
        <v>192.66</v>
      </c>
      <c r="E48" s="10">
        <v>68</v>
      </c>
      <c r="F48" s="10">
        <v>65</v>
      </c>
      <c r="G48" s="10">
        <v>136</v>
      </c>
      <c r="H48" s="10">
        <v>69</v>
      </c>
      <c r="I48" s="10">
        <v>211</v>
      </c>
      <c r="J48" s="10">
        <v>10</v>
      </c>
      <c r="K48" s="10">
        <v>8</v>
      </c>
      <c r="L48" s="10">
        <v>0</v>
      </c>
      <c r="M48" s="10">
        <v>0</v>
      </c>
      <c r="N48" s="10">
        <v>0</v>
      </c>
      <c r="O48" s="10">
        <v>0</v>
      </c>
      <c r="P48" s="10">
        <v>28</v>
      </c>
      <c r="Q48" s="10">
        <v>0</v>
      </c>
      <c r="R48" s="10">
        <v>773</v>
      </c>
      <c r="S48" s="1"/>
      <c r="T48" s="9">
        <f t="shared" si="4"/>
        <v>3.0364372469635628</v>
      </c>
      <c r="U48" s="13">
        <f t="shared" si="5"/>
        <v>0.1759379042690815</v>
      </c>
      <c r="V48" s="13">
        <f t="shared" si="6"/>
        <v>1.0640506591923595</v>
      </c>
    </row>
    <row r="49" spans="1:22" ht="20.25">
      <c r="A49" s="14" t="s">
        <v>45</v>
      </c>
      <c r="B49" s="10">
        <v>50</v>
      </c>
      <c r="C49" s="10">
        <v>0</v>
      </c>
      <c r="D49" s="17">
        <v>50.33</v>
      </c>
      <c r="E49" s="10">
        <v>25</v>
      </c>
      <c r="F49" s="10">
        <v>21</v>
      </c>
      <c r="G49" s="10">
        <v>41</v>
      </c>
      <c r="H49" s="10">
        <v>28</v>
      </c>
      <c r="I49" s="10">
        <v>57</v>
      </c>
      <c r="J49" s="10">
        <v>6</v>
      </c>
      <c r="K49" s="10">
        <v>5</v>
      </c>
      <c r="L49" s="10">
        <v>18</v>
      </c>
      <c r="M49" s="10">
        <v>0</v>
      </c>
      <c r="N49" s="10">
        <v>0</v>
      </c>
      <c r="O49" s="10">
        <v>0</v>
      </c>
      <c r="P49" s="10">
        <v>7</v>
      </c>
      <c r="Q49" s="10">
        <v>0</v>
      </c>
      <c r="R49" s="10">
        <v>217</v>
      </c>
      <c r="T49" s="9">
        <f t="shared" si="4"/>
        <v>3.7552155771905427</v>
      </c>
      <c r="U49" s="13">
        <f t="shared" si="5"/>
        <v>0.1889400921658986</v>
      </c>
      <c r="V49" s="13">
        <f t="shared" si="6"/>
        <v>1.3709517186568647</v>
      </c>
    </row>
    <row r="50" spans="1:22" ht="20.25">
      <c r="A50" s="14" t="s">
        <v>56</v>
      </c>
      <c r="B50" s="10">
        <v>50</v>
      </c>
      <c r="C50" s="10">
        <v>0</v>
      </c>
      <c r="D50" s="17">
        <v>74.33</v>
      </c>
      <c r="E50" s="10">
        <v>35</v>
      </c>
      <c r="F50" s="10">
        <v>32</v>
      </c>
      <c r="G50" s="10">
        <v>75</v>
      </c>
      <c r="H50" s="10">
        <v>14</v>
      </c>
      <c r="I50" s="10">
        <v>51</v>
      </c>
      <c r="J50" s="10">
        <v>4</v>
      </c>
      <c r="K50" s="10">
        <v>5</v>
      </c>
      <c r="L50" s="10">
        <v>3</v>
      </c>
      <c r="M50" s="10">
        <v>0</v>
      </c>
      <c r="N50" s="10">
        <v>0</v>
      </c>
      <c r="O50" s="10">
        <v>0</v>
      </c>
      <c r="P50" s="10">
        <v>10</v>
      </c>
      <c r="Q50" s="10">
        <v>0</v>
      </c>
      <c r="R50" s="10">
        <v>300</v>
      </c>
      <c r="T50" s="9">
        <f t="shared" si="4"/>
        <v>3.8746132113547693</v>
      </c>
      <c r="U50" s="13">
        <f t="shared" si="5"/>
        <v>0.25</v>
      </c>
      <c r="V50" s="13">
        <f t="shared" si="6"/>
        <v>1.1973631104533835</v>
      </c>
    </row>
    <row r="51" spans="1:22" ht="20.25">
      <c r="A51" s="14" t="s">
        <v>75</v>
      </c>
      <c r="B51" s="10">
        <v>39</v>
      </c>
      <c r="C51" s="10">
        <v>0</v>
      </c>
      <c r="D51" s="17">
        <v>39.66</v>
      </c>
      <c r="E51" s="10">
        <v>21</v>
      </c>
      <c r="F51" s="10">
        <v>20</v>
      </c>
      <c r="G51" s="10">
        <v>34</v>
      </c>
      <c r="H51" s="10">
        <v>24</v>
      </c>
      <c r="I51" s="10">
        <v>40</v>
      </c>
      <c r="J51" s="10">
        <v>1</v>
      </c>
      <c r="K51" s="10">
        <v>4</v>
      </c>
      <c r="L51" s="10">
        <v>10</v>
      </c>
      <c r="M51" s="10">
        <v>0</v>
      </c>
      <c r="N51" s="10">
        <v>0</v>
      </c>
      <c r="O51" s="10">
        <v>0</v>
      </c>
      <c r="P51" s="10">
        <v>3</v>
      </c>
      <c r="Q51" s="10">
        <v>0</v>
      </c>
      <c r="R51" s="10">
        <v>177</v>
      </c>
      <c r="T51" s="9">
        <f t="shared" si="4"/>
        <v>4.538577912254161</v>
      </c>
      <c r="U51" s="13">
        <f t="shared" si="5"/>
        <v>0.192090395480226</v>
      </c>
      <c r="V51" s="13">
        <f t="shared" si="6"/>
        <v>1.4624306606152295</v>
      </c>
    </row>
    <row r="52" spans="1:22" ht="20.25">
      <c r="A52" s="14"/>
      <c r="B52" s="10">
        <v>0</v>
      </c>
      <c r="C52" s="10">
        <v>0</v>
      </c>
      <c r="D52" s="1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T52" s="9" t="e">
        <f t="shared" si="4"/>
        <v>#DIV/0!</v>
      </c>
      <c r="U52" s="13" t="e">
        <f t="shared" si="5"/>
        <v>#DIV/0!</v>
      </c>
      <c r="V52" s="13" t="e">
        <f t="shared" si="6"/>
        <v>#DIV/0!</v>
      </c>
    </row>
    <row r="53" spans="1:22" ht="20.25">
      <c r="A53" s="14"/>
      <c r="B53" s="10"/>
      <c r="C53" s="10"/>
      <c r="D53" s="1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T53" s="9" t="e">
        <f t="shared" si="4"/>
        <v>#DIV/0!</v>
      </c>
      <c r="U53" s="13" t="e">
        <f t="shared" si="5"/>
        <v>#DIV/0!</v>
      </c>
      <c r="V53" s="13" t="e">
        <f t="shared" si="6"/>
        <v>#DIV/0!</v>
      </c>
    </row>
    <row r="54" spans="1:22" ht="20.25">
      <c r="A54" s="14"/>
      <c r="B54" s="10"/>
      <c r="C54" s="10"/>
      <c r="D54" s="1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T54" s="9" t="e">
        <f t="shared" si="4"/>
        <v>#DIV/0!</v>
      </c>
      <c r="U54" s="13" t="e">
        <f t="shared" si="5"/>
        <v>#DIV/0!</v>
      </c>
      <c r="V54" s="13" t="e">
        <f t="shared" si="6"/>
        <v>#DIV/0!</v>
      </c>
    </row>
    <row r="55" spans="1:22" ht="20.25">
      <c r="A55" s="14"/>
      <c r="B55" s="10"/>
      <c r="C55" s="10"/>
      <c r="D55" s="1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T55" s="9" t="e">
        <f t="shared" si="4"/>
        <v>#DIV/0!</v>
      </c>
      <c r="U55" s="13" t="e">
        <f t="shared" si="5"/>
        <v>#DIV/0!</v>
      </c>
      <c r="V55" s="13" t="e">
        <f t="shared" si="6"/>
        <v>#DIV/0!</v>
      </c>
    </row>
    <row r="56" ht="20.25">
      <c r="D56" s="18"/>
    </row>
    <row r="57" ht="20.25">
      <c r="D57" s="18"/>
    </row>
    <row r="58" spans="1:22" ht="20.25">
      <c r="A58" s="7" t="s">
        <v>23</v>
      </c>
      <c r="B58" s="2">
        <f>C58</f>
        <v>159</v>
      </c>
      <c r="C58" s="8">
        <f>SUM(C36:C57)</f>
        <v>159</v>
      </c>
      <c r="D58" s="8">
        <f aca="true" t="shared" si="7" ref="D58:R58">SUM(D36:D57)</f>
        <v>1387.6100000000001</v>
      </c>
      <c r="E58" s="8">
        <f t="shared" si="7"/>
        <v>745</v>
      </c>
      <c r="F58" s="8">
        <f t="shared" si="7"/>
        <v>680</v>
      </c>
      <c r="G58" s="8">
        <f t="shared" si="7"/>
        <v>1321</v>
      </c>
      <c r="H58" s="8">
        <f t="shared" si="7"/>
        <v>506</v>
      </c>
      <c r="I58" s="8">
        <f t="shared" si="7"/>
        <v>1318</v>
      </c>
      <c r="J58" s="8">
        <f t="shared" si="7"/>
        <v>62</v>
      </c>
      <c r="K58" s="8">
        <f t="shared" si="7"/>
        <v>96</v>
      </c>
      <c r="L58" s="8">
        <f t="shared" si="7"/>
        <v>37</v>
      </c>
      <c r="M58" s="8">
        <f t="shared" si="7"/>
        <v>9</v>
      </c>
      <c r="N58" s="8">
        <f t="shared" si="7"/>
        <v>0</v>
      </c>
      <c r="O58" s="8">
        <f t="shared" si="7"/>
        <v>0</v>
      </c>
      <c r="P58" s="8">
        <f t="shared" si="7"/>
        <v>264</v>
      </c>
      <c r="Q58" s="8">
        <f t="shared" si="7"/>
        <v>0</v>
      </c>
      <c r="R58" s="8">
        <f t="shared" si="7"/>
        <v>5900</v>
      </c>
      <c r="S58" s="2" t="s">
        <v>22</v>
      </c>
      <c r="T58" s="9">
        <f>F58*9/D58</f>
        <v>4.410461152629341</v>
      </c>
      <c r="U58" s="13">
        <f>+G58/R58</f>
        <v>0.22389830508474576</v>
      </c>
      <c r="V58" s="13">
        <f>(G58+H58)/D58</f>
        <v>1.3166523735055238</v>
      </c>
    </row>
  </sheetData>
  <sheetProtection/>
  <mergeCells count="1">
    <mergeCell ref="B1:R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dcterms:created xsi:type="dcterms:W3CDTF">2013-08-23T20:10:19Z</dcterms:created>
  <dcterms:modified xsi:type="dcterms:W3CDTF">2022-10-08T23:23:39Z</dcterms:modified>
  <cp:category/>
  <cp:version/>
  <cp:contentType/>
  <cp:contentStatus/>
</cp:coreProperties>
</file>