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61" documentId="8_{C62B6266-C604-4812-B550-A07952D2E459}" xr6:coauthVersionLast="47" xr6:coauthVersionMax="47" xr10:uidLastSave="{175FD04A-645C-467D-B0A6-09DBF137D578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2" i="1" l="1"/>
  <c r="U42" i="1"/>
  <c r="T42" i="1"/>
  <c r="V41" i="1"/>
  <c r="U41" i="1"/>
  <c r="T41" i="1"/>
  <c r="V22" i="1" l="1"/>
  <c r="U22" i="1"/>
  <c r="T22" i="1"/>
  <c r="V17" i="1"/>
  <c r="U17" i="1"/>
  <c r="T17" i="1"/>
  <c r="V12" i="1" l="1"/>
  <c r="U12" i="1"/>
  <c r="T12" i="1"/>
  <c r="V40" i="1" l="1"/>
  <c r="U40" i="1"/>
  <c r="T40" i="1"/>
  <c r="V4" i="1" l="1"/>
  <c r="U4" i="1"/>
  <c r="T4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19" i="1"/>
  <c r="U19" i="1"/>
  <c r="T19" i="1"/>
  <c r="V18" i="1"/>
  <c r="U18" i="1"/>
  <c r="T18" i="1"/>
  <c r="V16" i="1"/>
  <c r="U16" i="1"/>
  <c r="T16" i="1"/>
  <c r="V15" i="1"/>
  <c r="U15" i="1"/>
  <c r="T15" i="1"/>
  <c r="V14" i="1"/>
  <c r="U14" i="1"/>
  <c r="T14" i="1"/>
  <c r="V8" i="1"/>
  <c r="U8" i="1"/>
  <c r="T8" i="1"/>
  <c r="U23" i="1"/>
  <c r="U21" i="1"/>
  <c r="U20" i="1"/>
  <c r="U13" i="1"/>
  <c r="U11" i="1"/>
  <c r="U10" i="1"/>
  <c r="U9" i="1"/>
  <c r="U7" i="1"/>
  <c r="U6" i="1"/>
  <c r="U5" i="1"/>
  <c r="V43" i="1"/>
  <c r="U43" i="1"/>
  <c r="T43" i="1"/>
  <c r="V38" i="1"/>
  <c r="U38" i="1"/>
  <c r="T38" i="1"/>
  <c r="V21" i="1"/>
  <c r="T21" i="1"/>
  <c r="V23" i="1"/>
  <c r="T23" i="1"/>
  <c r="V20" i="1"/>
  <c r="T20" i="1"/>
  <c r="V13" i="1"/>
  <c r="T13" i="1"/>
  <c r="V11" i="1"/>
  <c r="T11" i="1"/>
  <c r="V10" i="1"/>
  <c r="T10" i="1"/>
  <c r="V9" i="1"/>
  <c r="T9" i="1"/>
  <c r="V7" i="1"/>
  <c r="T7" i="1"/>
  <c r="V6" i="1"/>
  <c r="T6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27" i="1" s="1"/>
  <c r="V32" i="1"/>
  <c r="U32" i="1"/>
  <c r="T32" i="1"/>
  <c r="V46" i="1"/>
  <c r="U46" i="1"/>
  <c r="T46" i="1"/>
  <c r="V45" i="1"/>
  <c r="U45" i="1"/>
  <c r="T45" i="1"/>
  <c r="V44" i="1"/>
  <c r="U44" i="1"/>
  <c r="T44" i="1"/>
  <c r="V39" i="1"/>
  <c r="U39" i="1"/>
  <c r="T39" i="1"/>
  <c r="V31" i="1"/>
  <c r="U31" i="1"/>
  <c r="T31" i="1"/>
  <c r="V30" i="1"/>
  <c r="U30" i="1"/>
  <c r="T30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5" i="1"/>
  <c r="T5" i="1"/>
  <c r="B48" i="1" l="1"/>
  <c r="V27" i="1"/>
  <c r="V48" i="1"/>
  <c r="U27" i="1"/>
  <c r="T48" i="1"/>
  <c r="U48" i="1"/>
  <c r="T27" i="1"/>
</calcChain>
</file>

<file path=xl/sharedStrings.xml><?xml version="1.0" encoding="utf-8"?>
<sst xmlns="http://schemas.openxmlformats.org/spreadsheetml/2006/main" count="87" uniqueCount="76">
  <si>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</si>
  <si>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</si>
  <si>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</si>
  <si>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</si>
  <si>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</si>
  <si>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</si>
  <si>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</si>
  <si>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</si>
  <si>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</si>
  <si>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</si>
  <si>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</si>
  <si>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</si>
  <si>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</si>
  <si>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</si>
  <si>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</si>
  <si>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</si>
  <si>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</si>
  <si>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</si>
  <si>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</si>
  <si>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</si>
  <si>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</si>
  <si>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</si>
  <si>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</si>
  <si>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</si>
  <si>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</si>
  <si>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</si>
  <si>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</si>
  <si>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</si>
  <si>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</si>
  <si>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</si>
  <si>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</si>
  <si>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</si>
  <si>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</si>
  <si>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</si>
  <si>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</si>
  <si>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</si>
  <si>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</si>
  <si>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Soto, Juan</t>
  </si>
  <si>
    <t>Webb, Logan</t>
  </si>
  <si>
    <t>Kiermaier, Kevin</t>
  </si>
  <si>
    <t>Seager, Corey</t>
  </si>
  <si>
    <t>Springer, George</t>
  </si>
  <si>
    <t>Arozarena, Randy</t>
  </si>
  <si>
    <t>Cron, C.J.</t>
  </si>
  <si>
    <t>De La Cruz, Bryan</t>
  </si>
  <si>
    <t>Estrada, Thairo</t>
  </si>
  <si>
    <t>Mateo, Jorge</t>
  </si>
  <si>
    <t>McMahon, Ryan</t>
  </si>
  <si>
    <t>Mejia, Francisco</t>
  </si>
  <si>
    <t>Olson, Matt</t>
  </si>
  <si>
    <t>Pujols, Albert</t>
  </si>
  <si>
    <t>Rengifo, Luis</t>
  </si>
  <si>
    <t>Riley, Austin</t>
  </si>
  <si>
    <t>Rutschman, Adley</t>
  </si>
  <si>
    <t>Sanchez, Gary</t>
  </si>
  <si>
    <t>Suwinski, Jack</t>
  </si>
  <si>
    <t>Banks, Tanner</t>
  </si>
  <si>
    <t>Diaz, Alexis</t>
  </si>
  <si>
    <t>Gausman, Kevin</t>
  </si>
  <si>
    <t>Kopech, Michael</t>
  </si>
  <si>
    <t>Leclerc, Jose</t>
  </si>
  <si>
    <t>Leiter, Mark</t>
  </si>
  <si>
    <t>Loaisiga, Jonathan</t>
  </si>
  <si>
    <t>Lodolo, Nick</t>
  </si>
  <si>
    <t>Luzardo, Jesus</t>
  </si>
  <si>
    <t>Moran, Jovani</t>
  </si>
  <si>
    <t>Phillips, Evan</t>
  </si>
  <si>
    <t>Rogers, Taylor</t>
  </si>
  <si>
    <t>Tepera, Ryan</t>
  </si>
  <si>
    <t>Wheeler, Zack</t>
  </si>
  <si>
    <t>2023-24 Cheektowaga Crushers</t>
  </si>
  <si>
    <t>Gonzalez, Luis</t>
  </si>
  <si>
    <t>Stephenson, Tyler</t>
  </si>
  <si>
    <t>Final</t>
  </si>
  <si>
    <t>Pop, Zack</t>
  </si>
  <si>
    <t>Rodon,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</si>
</sst>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[$-409]#\ ?/?"/>
  </numFmts>
  <fonts count="10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9" fillId="0" borderId="0" xfId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center"/>
    </xf>
    <xf numFmtId="0" fontId="5" fillId="0" borderId="0" xfId="1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1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6" fontId="9" fillId="0" borderId="0" xfId="1" applyNumberFormat="1" applyFont="1" applyFill="1" applyProtection="1">
      <protection locked="0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6" fontId="5" fillId="0" borderId="0" xfId="1" applyNumberFormat="1" applyFont="1" applyFill="1" applyProtection="1">
      <protection locked="0"/>
    </xf>
    <xf numFmtId="166" fontId="9" fillId="0" borderId="0" xfId="1" applyNumberFormat="1" applyFont="1" applyFill="1" applyAlignment="1" applyProtection="1">
      <alignment horizontal="center"/>
      <protection locked="0"/>
    </xf>
    <xf numFmtId="12" fontId="0" fillId="0" borderId="0" xfId="0" applyNumberFormat="1" applyFill="1" applyAlignment="1">
      <alignment horizontal="center"/>
    </xf>
    <xf numFmtId="12" fontId="2" fillId="0" borderId="0" xfId="0" applyNumberFormat="1" applyFont="1" applyFill="1"/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zoomScaleNormal="100" workbookViewId="0"/>
  </sheetViews>
  <sheetFormatPr defaultRowHeight="20.25" x14ac:dyDescent="0.3"/>
  <cols>
    <col min="1" max="1" width="19.28515625" style="1" bestFit="1" customWidth="1"/>
    <col min="2" max="9" width="7.140625" style="1" bestFit="1" customWidth="1"/>
    <col min="10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5" customWidth="1"/>
    <col min="21" max="22" width="12.7109375" style="1" customWidth="1"/>
    <col min="23" max="16384" width="9.140625" style="1"/>
  </cols>
  <sheetData>
    <row r="1" spans="1:22" ht="37.5" customHeight="1" x14ac:dyDescent="0.6">
      <c r="B1" s="2" t="s">
        <v>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1"/>
    </row>
    <row r="2" spans="1:22" ht="14.1" customHeight="1" x14ac:dyDescent="0.3">
      <c r="A2" s="4" t="s">
        <v>73</v>
      </c>
    </row>
    <row r="3" spans="1:22" s="7" customFormat="1" ht="25.5" customHeight="1" x14ac:dyDescent="0.2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</row>
    <row r="4" spans="1:22" ht="20.100000000000001" customHeight="1" x14ac:dyDescent="0.25">
      <c r="A4" s="8" t="s">
        <v>42</v>
      </c>
      <c r="B4" s="9">
        <v>66</v>
      </c>
      <c r="C4" s="9">
        <v>184</v>
      </c>
      <c r="D4" s="9">
        <v>26</v>
      </c>
      <c r="E4" s="9">
        <v>46</v>
      </c>
      <c r="F4" s="9">
        <v>24</v>
      </c>
      <c r="G4" s="9">
        <v>13</v>
      </c>
      <c r="H4" s="9">
        <v>0</v>
      </c>
      <c r="I4" s="9">
        <v>6</v>
      </c>
      <c r="J4" s="9">
        <v>13</v>
      </c>
      <c r="K4" s="9">
        <v>63</v>
      </c>
      <c r="L4" s="9">
        <v>5</v>
      </c>
      <c r="M4" s="9">
        <v>0</v>
      </c>
      <c r="N4" s="9">
        <v>2</v>
      </c>
      <c r="O4" s="9">
        <v>1</v>
      </c>
      <c r="P4" s="9">
        <v>0</v>
      </c>
      <c r="Q4" s="9">
        <v>0</v>
      </c>
      <c r="R4" s="9">
        <v>0</v>
      </c>
      <c r="S4" s="9">
        <v>5</v>
      </c>
      <c r="T4" s="10">
        <f t="shared" ref="T4:T23" si="0">+E4/C4</f>
        <v>0.25</v>
      </c>
      <c r="U4" s="10">
        <f t="shared" ref="U4:U23" si="1">(E4+J4+L4)/(C4+J4+L4+Q4)</f>
        <v>0.31683168316831684</v>
      </c>
      <c r="V4" s="10">
        <f t="shared" ref="V4:V23" si="2">((E4-G4-H4-I4)+(G4*2)+(H4*3)+(I4*4))/C4</f>
        <v>0.41847826086956524</v>
      </c>
    </row>
    <row r="5" spans="1:22" ht="20.100000000000001" customHeight="1" x14ac:dyDescent="0.25">
      <c r="A5" s="8" t="s">
        <v>43</v>
      </c>
      <c r="B5" s="9">
        <v>76</v>
      </c>
      <c r="C5" s="9">
        <v>220</v>
      </c>
      <c r="D5" s="9">
        <v>33</v>
      </c>
      <c r="E5" s="9">
        <v>55</v>
      </c>
      <c r="F5" s="9">
        <v>37</v>
      </c>
      <c r="G5" s="9">
        <v>11</v>
      </c>
      <c r="H5" s="9">
        <v>0</v>
      </c>
      <c r="I5" s="9">
        <v>17</v>
      </c>
      <c r="J5" s="9">
        <v>9</v>
      </c>
      <c r="K5" s="9">
        <v>66</v>
      </c>
      <c r="L5" s="9">
        <v>1</v>
      </c>
      <c r="M5" s="9">
        <v>4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10">
        <f t="shared" si="0"/>
        <v>0.25</v>
      </c>
      <c r="U5" s="10">
        <f t="shared" si="1"/>
        <v>0.28260869565217389</v>
      </c>
      <c r="V5" s="10">
        <f t="shared" si="2"/>
        <v>0.53181818181818186</v>
      </c>
    </row>
    <row r="6" spans="1:22" ht="20.100000000000001" customHeight="1" x14ac:dyDescent="0.25">
      <c r="A6" s="8" t="s">
        <v>44</v>
      </c>
      <c r="B6" s="9">
        <v>35</v>
      </c>
      <c r="C6" s="9">
        <v>100</v>
      </c>
      <c r="D6" s="9">
        <v>5</v>
      </c>
      <c r="E6" s="9">
        <v>19</v>
      </c>
      <c r="F6" s="9">
        <v>7</v>
      </c>
      <c r="G6" s="9">
        <v>8</v>
      </c>
      <c r="H6" s="9">
        <v>0</v>
      </c>
      <c r="I6" s="9">
        <v>1</v>
      </c>
      <c r="J6" s="9">
        <v>3</v>
      </c>
      <c r="K6" s="9">
        <v>30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4</v>
      </c>
      <c r="T6" s="10">
        <f t="shared" si="0"/>
        <v>0.19</v>
      </c>
      <c r="U6" s="10">
        <f t="shared" si="1"/>
        <v>0.21359223300970873</v>
      </c>
      <c r="V6" s="10">
        <f t="shared" si="2"/>
        <v>0.3</v>
      </c>
    </row>
    <row r="7" spans="1:22" ht="20.100000000000001" customHeight="1" x14ac:dyDescent="0.25">
      <c r="A7" s="8" t="s">
        <v>45</v>
      </c>
      <c r="B7" s="9">
        <v>11</v>
      </c>
      <c r="C7" s="9">
        <v>21</v>
      </c>
      <c r="D7" s="9">
        <v>2</v>
      </c>
      <c r="E7" s="9">
        <v>3</v>
      </c>
      <c r="F7" s="9">
        <v>0</v>
      </c>
      <c r="G7" s="9">
        <v>0</v>
      </c>
      <c r="H7" s="9">
        <v>0</v>
      </c>
      <c r="I7" s="9">
        <v>0</v>
      </c>
      <c r="J7" s="9">
        <v>1</v>
      </c>
      <c r="K7" s="9">
        <v>6</v>
      </c>
      <c r="L7" s="9">
        <v>0</v>
      </c>
      <c r="M7" s="9">
        <v>0</v>
      </c>
      <c r="N7" s="9">
        <v>1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10">
        <f t="shared" si="0"/>
        <v>0.14285714285714285</v>
      </c>
      <c r="U7" s="10">
        <f t="shared" si="1"/>
        <v>0.18181818181818182</v>
      </c>
      <c r="V7" s="10">
        <f t="shared" si="2"/>
        <v>0.14285714285714285</v>
      </c>
    </row>
    <row r="8" spans="1:22" ht="20.100000000000001" customHeight="1" x14ac:dyDescent="0.25">
      <c r="A8" s="8" t="s">
        <v>71</v>
      </c>
      <c r="B8" s="9">
        <v>30</v>
      </c>
      <c r="C8" s="9">
        <v>71</v>
      </c>
      <c r="D8" s="9">
        <v>16</v>
      </c>
      <c r="E8" s="9">
        <v>17</v>
      </c>
      <c r="F8" s="9">
        <v>9</v>
      </c>
      <c r="G8" s="9">
        <v>2</v>
      </c>
      <c r="H8" s="9">
        <v>1</v>
      </c>
      <c r="I8" s="9">
        <v>1</v>
      </c>
      <c r="J8" s="9">
        <v>11</v>
      </c>
      <c r="K8" s="9">
        <v>29</v>
      </c>
      <c r="L8" s="9">
        <v>3</v>
      </c>
      <c r="M8" s="9">
        <v>0</v>
      </c>
      <c r="N8" s="9">
        <v>3</v>
      </c>
      <c r="O8" s="9">
        <v>0</v>
      </c>
      <c r="P8" s="9">
        <v>0</v>
      </c>
      <c r="Q8" s="9">
        <v>0</v>
      </c>
      <c r="R8" s="9">
        <v>0</v>
      </c>
      <c r="S8" s="9">
        <v>4</v>
      </c>
      <c r="T8" s="10">
        <f t="shared" si="0"/>
        <v>0.23943661971830985</v>
      </c>
      <c r="U8" s="10">
        <f t="shared" si="1"/>
        <v>0.36470588235294116</v>
      </c>
      <c r="V8" s="10">
        <f t="shared" si="2"/>
        <v>0.3380281690140845</v>
      </c>
    </row>
    <row r="9" spans="1:22" ht="20.100000000000001" customHeight="1" x14ac:dyDescent="0.25">
      <c r="A9" s="8" t="s">
        <v>39</v>
      </c>
      <c r="B9" s="9">
        <v>58</v>
      </c>
      <c r="C9" s="9">
        <v>36</v>
      </c>
      <c r="D9" s="9">
        <v>8</v>
      </c>
      <c r="E9" s="9">
        <v>5</v>
      </c>
      <c r="F9" s="9">
        <v>2</v>
      </c>
      <c r="G9" s="9">
        <v>1</v>
      </c>
      <c r="H9" s="9">
        <v>0</v>
      </c>
      <c r="I9" s="9">
        <v>1</v>
      </c>
      <c r="J9" s="9">
        <v>1</v>
      </c>
      <c r="K9" s="9">
        <v>11</v>
      </c>
      <c r="L9" s="9">
        <v>1</v>
      </c>
      <c r="M9" s="9">
        <v>0</v>
      </c>
      <c r="N9" s="9">
        <v>3</v>
      </c>
      <c r="O9" s="9">
        <v>0</v>
      </c>
      <c r="P9" s="9">
        <v>0</v>
      </c>
      <c r="Q9" s="9">
        <v>0</v>
      </c>
      <c r="R9" s="9">
        <v>1</v>
      </c>
      <c r="S9" s="9">
        <v>1</v>
      </c>
      <c r="T9" s="10">
        <f t="shared" si="0"/>
        <v>0.1388888888888889</v>
      </c>
      <c r="U9" s="10">
        <f t="shared" si="1"/>
        <v>0.18421052631578946</v>
      </c>
      <c r="V9" s="10">
        <f t="shared" si="2"/>
        <v>0.25</v>
      </c>
    </row>
    <row r="10" spans="1:22" ht="20.100000000000001" customHeight="1" x14ac:dyDescent="0.25">
      <c r="A10" s="8" t="s">
        <v>46</v>
      </c>
      <c r="B10" s="9">
        <v>66</v>
      </c>
      <c r="C10" s="9">
        <v>64</v>
      </c>
      <c r="D10" s="9">
        <v>9</v>
      </c>
      <c r="E10" s="9">
        <v>12</v>
      </c>
      <c r="F10" s="9">
        <v>6</v>
      </c>
      <c r="G10" s="9">
        <v>1</v>
      </c>
      <c r="H10" s="9">
        <v>0</v>
      </c>
      <c r="I10" s="9">
        <v>4</v>
      </c>
      <c r="J10" s="9">
        <v>4</v>
      </c>
      <c r="K10" s="9">
        <v>21</v>
      </c>
      <c r="L10" s="9">
        <v>2</v>
      </c>
      <c r="M10" s="9">
        <v>0</v>
      </c>
      <c r="N10" s="9">
        <v>1</v>
      </c>
      <c r="O10" s="9">
        <v>2</v>
      </c>
      <c r="P10" s="9">
        <v>0</v>
      </c>
      <c r="Q10" s="9">
        <v>0</v>
      </c>
      <c r="R10" s="9">
        <v>0</v>
      </c>
      <c r="S10" s="9">
        <v>1</v>
      </c>
      <c r="T10" s="10">
        <f t="shared" si="0"/>
        <v>0.1875</v>
      </c>
      <c r="U10" s="10">
        <f t="shared" si="1"/>
        <v>0.25714285714285712</v>
      </c>
      <c r="V10" s="10">
        <f t="shared" si="2"/>
        <v>0.390625</v>
      </c>
    </row>
    <row r="11" spans="1:22" ht="20.100000000000001" customHeight="1" x14ac:dyDescent="0.25">
      <c r="A11" s="8" t="s">
        <v>47</v>
      </c>
      <c r="B11" s="9">
        <v>94</v>
      </c>
      <c r="C11" s="9">
        <v>288</v>
      </c>
      <c r="D11" s="9">
        <v>30</v>
      </c>
      <c r="E11" s="9">
        <v>60</v>
      </c>
      <c r="F11" s="9">
        <v>34</v>
      </c>
      <c r="G11" s="9">
        <v>14</v>
      </c>
      <c r="H11" s="9">
        <v>1</v>
      </c>
      <c r="I11" s="9">
        <v>14</v>
      </c>
      <c r="J11" s="9">
        <v>20</v>
      </c>
      <c r="K11" s="9">
        <v>86</v>
      </c>
      <c r="L11" s="9">
        <v>1</v>
      </c>
      <c r="M11" s="9">
        <v>6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7</v>
      </c>
      <c r="T11" s="10">
        <f t="shared" si="0"/>
        <v>0.20833333333333334</v>
      </c>
      <c r="U11" s="10">
        <f t="shared" si="1"/>
        <v>0.26213592233009708</v>
      </c>
      <c r="V11" s="10">
        <f t="shared" si="2"/>
        <v>0.40972222222222221</v>
      </c>
    </row>
    <row r="12" spans="1:22" ht="20.100000000000001" customHeight="1" x14ac:dyDescent="0.25">
      <c r="A12" s="8" t="s">
        <v>48</v>
      </c>
      <c r="B12" s="9">
        <v>23</v>
      </c>
      <c r="C12" s="9">
        <v>43</v>
      </c>
      <c r="D12" s="9">
        <v>2</v>
      </c>
      <c r="E12" s="9">
        <v>7</v>
      </c>
      <c r="F12" s="9">
        <v>1</v>
      </c>
      <c r="G12" s="9">
        <v>3</v>
      </c>
      <c r="H12" s="9">
        <v>0</v>
      </c>
      <c r="I12" s="9">
        <v>0</v>
      </c>
      <c r="J12" s="9">
        <v>3</v>
      </c>
      <c r="K12" s="9">
        <v>9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1</v>
      </c>
      <c r="S12" s="9">
        <v>2</v>
      </c>
      <c r="T12" s="10">
        <f t="shared" si="0"/>
        <v>0.16279069767441862</v>
      </c>
      <c r="U12" s="10">
        <f t="shared" si="1"/>
        <v>0.21739130434782608</v>
      </c>
      <c r="V12" s="10">
        <f t="shared" si="2"/>
        <v>0.23255813953488372</v>
      </c>
    </row>
    <row r="13" spans="1:22" ht="20.100000000000001" customHeight="1" x14ac:dyDescent="0.25">
      <c r="A13" s="8" t="s">
        <v>49</v>
      </c>
      <c r="B13" s="9">
        <v>81</v>
      </c>
      <c r="C13" s="9">
        <v>162</v>
      </c>
      <c r="D13" s="9">
        <v>15</v>
      </c>
      <c r="E13" s="9">
        <v>33</v>
      </c>
      <c r="F13" s="9">
        <v>19</v>
      </c>
      <c r="G13" s="9">
        <v>8</v>
      </c>
      <c r="H13" s="9">
        <v>0</v>
      </c>
      <c r="I13" s="9">
        <v>9</v>
      </c>
      <c r="J13" s="9">
        <v>21</v>
      </c>
      <c r="K13" s="9">
        <v>44</v>
      </c>
      <c r="L13" s="9">
        <v>2</v>
      </c>
      <c r="M13" s="9">
        <v>1</v>
      </c>
      <c r="N13" s="9">
        <v>0</v>
      </c>
      <c r="O13" s="9">
        <v>0</v>
      </c>
      <c r="P13" s="9">
        <v>0</v>
      </c>
      <c r="Q13" s="9">
        <v>3</v>
      </c>
      <c r="R13" s="9">
        <v>0</v>
      </c>
      <c r="S13" s="9">
        <v>5</v>
      </c>
      <c r="T13" s="10">
        <f t="shared" si="0"/>
        <v>0.20370370370370369</v>
      </c>
      <c r="U13" s="10">
        <f t="shared" si="1"/>
        <v>0.2978723404255319</v>
      </c>
      <c r="V13" s="10">
        <f t="shared" si="2"/>
        <v>0.41975308641975306</v>
      </c>
    </row>
    <row r="14" spans="1:22" ht="20.100000000000001" customHeight="1" x14ac:dyDescent="0.25">
      <c r="A14" s="8" t="s">
        <v>50</v>
      </c>
      <c r="B14" s="9">
        <v>55</v>
      </c>
      <c r="C14" s="9">
        <v>161</v>
      </c>
      <c r="D14" s="9">
        <v>23</v>
      </c>
      <c r="E14" s="9">
        <v>41</v>
      </c>
      <c r="F14" s="9">
        <v>33</v>
      </c>
      <c r="G14" s="9">
        <v>8</v>
      </c>
      <c r="H14" s="9">
        <v>1</v>
      </c>
      <c r="I14" s="9">
        <v>16</v>
      </c>
      <c r="J14" s="9">
        <v>9</v>
      </c>
      <c r="K14" s="9">
        <v>37</v>
      </c>
      <c r="L14" s="9">
        <v>5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R14" s="9">
        <v>0</v>
      </c>
      <c r="S14" s="9">
        <v>7</v>
      </c>
      <c r="T14" s="10">
        <f t="shared" si="0"/>
        <v>0.25465838509316768</v>
      </c>
      <c r="U14" s="10">
        <f t="shared" si="1"/>
        <v>0.3125</v>
      </c>
      <c r="V14" s="10">
        <f t="shared" si="2"/>
        <v>0.6149068322981367</v>
      </c>
    </row>
    <row r="15" spans="1:22" ht="20.100000000000001" customHeight="1" x14ac:dyDescent="0.25">
      <c r="A15" s="8" t="s">
        <v>51</v>
      </c>
      <c r="B15" s="9">
        <v>58</v>
      </c>
      <c r="C15" s="9">
        <v>115</v>
      </c>
      <c r="D15" s="9">
        <v>7</v>
      </c>
      <c r="E15" s="9">
        <v>23</v>
      </c>
      <c r="F15" s="9">
        <v>12</v>
      </c>
      <c r="G15" s="9">
        <v>6</v>
      </c>
      <c r="H15" s="9">
        <v>0</v>
      </c>
      <c r="I15" s="9">
        <v>3</v>
      </c>
      <c r="J15" s="9">
        <v>3</v>
      </c>
      <c r="K15" s="9">
        <v>17</v>
      </c>
      <c r="L15" s="9">
        <v>0</v>
      </c>
      <c r="M15" s="9">
        <v>2</v>
      </c>
      <c r="N15" s="9">
        <v>0</v>
      </c>
      <c r="O15" s="9">
        <v>0</v>
      </c>
      <c r="P15" s="9">
        <v>0</v>
      </c>
      <c r="Q15" s="9">
        <v>1</v>
      </c>
      <c r="R15" s="9">
        <v>0</v>
      </c>
      <c r="S15" s="9">
        <v>6</v>
      </c>
      <c r="T15" s="10">
        <f t="shared" si="0"/>
        <v>0.2</v>
      </c>
      <c r="U15" s="10">
        <f t="shared" si="1"/>
        <v>0.21848739495798319</v>
      </c>
      <c r="V15" s="10">
        <f t="shared" si="2"/>
        <v>0.33043478260869563</v>
      </c>
    </row>
    <row r="16" spans="1:22" ht="20.100000000000001" customHeight="1" x14ac:dyDescent="0.25">
      <c r="A16" s="8" t="s">
        <v>52</v>
      </c>
      <c r="B16" s="9">
        <v>92</v>
      </c>
      <c r="C16" s="9">
        <v>302</v>
      </c>
      <c r="D16" s="9">
        <v>32</v>
      </c>
      <c r="E16" s="9">
        <v>64</v>
      </c>
      <c r="F16" s="9">
        <v>28</v>
      </c>
      <c r="G16" s="9">
        <v>19</v>
      </c>
      <c r="H16" s="9">
        <v>1</v>
      </c>
      <c r="I16" s="9">
        <v>13</v>
      </c>
      <c r="J16" s="9">
        <v>14</v>
      </c>
      <c r="K16" s="9">
        <v>92</v>
      </c>
      <c r="L16" s="9">
        <v>11</v>
      </c>
      <c r="M16" s="9">
        <v>10</v>
      </c>
      <c r="N16" s="9">
        <v>1</v>
      </c>
      <c r="O16" s="9">
        <v>0</v>
      </c>
      <c r="P16" s="9">
        <v>0</v>
      </c>
      <c r="Q16" s="9">
        <v>0</v>
      </c>
      <c r="R16" s="9">
        <v>0</v>
      </c>
      <c r="S16" s="9">
        <v>7</v>
      </c>
      <c r="T16" s="10">
        <f t="shared" si="0"/>
        <v>0.2119205298013245</v>
      </c>
      <c r="U16" s="10">
        <f t="shared" si="1"/>
        <v>0.27217125382262997</v>
      </c>
      <c r="V16" s="10">
        <f t="shared" si="2"/>
        <v>0.41059602649006621</v>
      </c>
    </row>
    <row r="17" spans="1:22" ht="20.100000000000001" customHeight="1" x14ac:dyDescent="0.25">
      <c r="A17" s="8" t="s">
        <v>53</v>
      </c>
      <c r="B17" s="9">
        <v>86</v>
      </c>
      <c r="C17" s="9">
        <v>257</v>
      </c>
      <c r="D17" s="9">
        <v>36</v>
      </c>
      <c r="E17" s="9">
        <v>57</v>
      </c>
      <c r="F17" s="9">
        <v>18</v>
      </c>
      <c r="G17" s="9">
        <v>19</v>
      </c>
      <c r="H17" s="9">
        <v>0</v>
      </c>
      <c r="I17" s="9">
        <v>6</v>
      </c>
      <c r="J17" s="9">
        <v>39</v>
      </c>
      <c r="K17" s="9">
        <v>57</v>
      </c>
      <c r="L17" s="9">
        <v>3</v>
      </c>
      <c r="M17" s="9">
        <v>3</v>
      </c>
      <c r="N17" s="9">
        <v>0</v>
      </c>
      <c r="O17" s="9">
        <v>0</v>
      </c>
      <c r="P17" s="9">
        <v>0</v>
      </c>
      <c r="Q17" s="9">
        <v>1</v>
      </c>
      <c r="R17" s="9">
        <v>3</v>
      </c>
      <c r="S17" s="9">
        <v>5</v>
      </c>
      <c r="T17" s="10">
        <f t="shared" si="0"/>
        <v>0.22178988326848248</v>
      </c>
      <c r="U17" s="10">
        <f t="shared" si="1"/>
        <v>0.33</v>
      </c>
      <c r="V17" s="10">
        <f t="shared" si="2"/>
        <v>0.36575875486381321</v>
      </c>
    </row>
    <row r="18" spans="1:22" ht="20.100000000000001" customHeight="1" x14ac:dyDescent="0.25">
      <c r="A18" s="8" t="s">
        <v>54</v>
      </c>
      <c r="B18" s="9">
        <v>4</v>
      </c>
      <c r="C18" s="9">
        <v>10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4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0</v>
      </c>
      <c r="U18" s="10">
        <f t="shared" si="1"/>
        <v>0</v>
      </c>
      <c r="V18" s="10">
        <f t="shared" si="2"/>
        <v>0</v>
      </c>
    </row>
    <row r="19" spans="1:22" ht="20.100000000000001" customHeight="1" x14ac:dyDescent="0.25">
      <c r="A19" s="8" t="s">
        <v>40</v>
      </c>
      <c r="B19" s="9">
        <v>91</v>
      </c>
      <c r="C19" s="9">
        <v>296</v>
      </c>
      <c r="D19" s="9">
        <v>40</v>
      </c>
      <c r="E19" s="9">
        <v>78</v>
      </c>
      <c r="F19" s="9">
        <v>50</v>
      </c>
      <c r="G19" s="9">
        <v>18</v>
      </c>
      <c r="H19" s="9">
        <v>1</v>
      </c>
      <c r="I19" s="9">
        <v>20</v>
      </c>
      <c r="J19" s="9">
        <v>26</v>
      </c>
      <c r="K19" s="9">
        <v>52</v>
      </c>
      <c r="L19" s="9">
        <v>1</v>
      </c>
      <c r="M19" s="9">
        <v>9</v>
      </c>
      <c r="N19" s="9">
        <v>0</v>
      </c>
      <c r="O19" s="9">
        <v>0</v>
      </c>
      <c r="P19" s="9">
        <v>0</v>
      </c>
      <c r="Q19" s="9">
        <v>2</v>
      </c>
      <c r="R19" s="9">
        <v>1</v>
      </c>
      <c r="S19" s="9">
        <v>11</v>
      </c>
      <c r="T19" s="10">
        <f t="shared" si="0"/>
        <v>0.26351351351351349</v>
      </c>
      <c r="U19" s="10">
        <f t="shared" si="1"/>
        <v>0.32307692307692309</v>
      </c>
      <c r="V19" s="10">
        <f t="shared" si="2"/>
        <v>0.53378378378378377</v>
      </c>
    </row>
    <row r="20" spans="1:22" ht="20.100000000000001" customHeight="1" x14ac:dyDescent="0.25">
      <c r="A20" s="8" t="s">
        <v>37</v>
      </c>
      <c r="B20" s="9">
        <v>97</v>
      </c>
      <c r="C20" s="9">
        <v>355</v>
      </c>
      <c r="D20" s="9">
        <v>71</v>
      </c>
      <c r="E20" s="9">
        <v>76</v>
      </c>
      <c r="F20" s="9">
        <v>42</v>
      </c>
      <c r="G20" s="9">
        <v>18</v>
      </c>
      <c r="H20" s="9">
        <v>0</v>
      </c>
      <c r="I20" s="9">
        <v>23</v>
      </c>
      <c r="J20" s="9">
        <v>64</v>
      </c>
      <c r="K20" s="9">
        <v>56</v>
      </c>
      <c r="L20" s="9">
        <v>8</v>
      </c>
      <c r="M20" s="9">
        <v>0</v>
      </c>
      <c r="N20" s="9">
        <v>4</v>
      </c>
      <c r="O20" s="9">
        <v>1</v>
      </c>
      <c r="P20" s="9">
        <v>0</v>
      </c>
      <c r="Q20" s="9">
        <v>0</v>
      </c>
      <c r="R20" s="9">
        <v>2</v>
      </c>
      <c r="S20" s="9">
        <v>11</v>
      </c>
      <c r="T20" s="10">
        <f t="shared" si="0"/>
        <v>0.21408450704225351</v>
      </c>
      <c r="U20" s="10">
        <f t="shared" si="1"/>
        <v>0.34660421545667447</v>
      </c>
      <c r="V20" s="10">
        <f t="shared" si="2"/>
        <v>0.45915492957746479</v>
      </c>
    </row>
    <row r="21" spans="1:22" ht="20.100000000000001" customHeight="1" x14ac:dyDescent="0.25">
      <c r="A21" s="8" t="s">
        <v>41</v>
      </c>
      <c r="B21" s="9">
        <v>97</v>
      </c>
      <c r="C21" s="9">
        <v>349</v>
      </c>
      <c r="D21" s="9">
        <v>43</v>
      </c>
      <c r="E21" s="9">
        <v>77</v>
      </c>
      <c r="F21" s="9">
        <v>46</v>
      </c>
      <c r="G21" s="9">
        <v>14</v>
      </c>
      <c r="H21" s="9">
        <v>3</v>
      </c>
      <c r="I21" s="9">
        <v>16</v>
      </c>
      <c r="J21" s="9">
        <v>31</v>
      </c>
      <c r="K21" s="9">
        <v>80</v>
      </c>
      <c r="L21" s="9">
        <v>5</v>
      </c>
      <c r="M21" s="9">
        <v>3</v>
      </c>
      <c r="N21" s="9">
        <v>5</v>
      </c>
      <c r="O21" s="9">
        <v>1</v>
      </c>
      <c r="P21" s="9">
        <v>0</v>
      </c>
      <c r="Q21" s="9">
        <v>2</v>
      </c>
      <c r="R21" s="9">
        <v>0</v>
      </c>
      <c r="S21" s="9">
        <v>11</v>
      </c>
      <c r="T21" s="10">
        <f t="shared" si="0"/>
        <v>0.22063037249283668</v>
      </c>
      <c r="U21" s="10">
        <f t="shared" si="1"/>
        <v>0.29198966408268734</v>
      </c>
      <c r="V21" s="10">
        <f t="shared" si="2"/>
        <v>0.41547277936962751</v>
      </c>
    </row>
    <row r="22" spans="1:22" ht="20.100000000000001" customHeight="1" x14ac:dyDescent="0.25">
      <c r="A22" s="8" t="s">
        <v>72</v>
      </c>
      <c r="B22" s="9">
        <v>23</v>
      </c>
      <c r="C22" s="9">
        <v>59</v>
      </c>
      <c r="D22" s="9">
        <v>5</v>
      </c>
      <c r="E22" s="9">
        <v>14</v>
      </c>
      <c r="F22" s="9">
        <v>2</v>
      </c>
      <c r="G22" s="9">
        <v>1</v>
      </c>
      <c r="H22" s="9">
        <v>0</v>
      </c>
      <c r="I22" s="9">
        <v>0</v>
      </c>
      <c r="J22" s="9">
        <v>5</v>
      </c>
      <c r="K22" s="9">
        <v>16</v>
      </c>
      <c r="L22" s="9">
        <v>2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2</v>
      </c>
      <c r="S22" s="9">
        <v>2</v>
      </c>
      <c r="T22" s="10">
        <f t="shared" ref="T22" si="3">+E22/C22</f>
        <v>0.23728813559322035</v>
      </c>
      <c r="U22" s="10">
        <f t="shared" ref="U22" si="4">(E22+J22+L22)/(C22+J22+L22+Q22)</f>
        <v>0.31818181818181818</v>
      </c>
      <c r="V22" s="10">
        <f t="shared" ref="V22" si="5">((E22-G22-H22-I22)+(G22*2)+(H22*3)+(I22*4))/C22</f>
        <v>0.25423728813559321</v>
      </c>
    </row>
    <row r="23" spans="1:22" ht="20.100000000000001" customHeight="1" x14ac:dyDescent="0.25">
      <c r="A23" s="8" t="s">
        <v>55</v>
      </c>
      <c r="B23" s="9">
        <v>81</v>
      </c>
      <c r="C23" s="9">
        <v>223</v>
      </c>
      <c r="D23" s="9">
        <v>46</v>
      </c>
      <c r="E23" s="9">
        <v>52</v>
      </c>
      <c r="F23" s="9">
        <v>63</v>
      </c>
      <c r="G23" s="9">
        <v>8</v>
      </c>
      <c r="H23" s="9">
        <v>0</v>
      </c>
      <c r="I23" s="9">
        <v>27</v>
      </c>
      <c r="J23" s="9">
        <v>26</v>
      </c>
      <c r="K23" s="9">
        <v>81</v>
      </c>
      <c r="L23" s="9">
        <v>3</v>
      </c>
      <c r="M23" s="9">
        <v>1</v>
      </c>
      <c r="N23" s="9">
        <v>0</v>
      </c>
      <c r="O23" s="9">
        <v>0</v>
      </c>
      <c r="P23" s="9">
        <v>0</v>
      </c>
      <c r="Q23" s="9">
        <v>3</v>
      </c>
      <c r="R23" s="9">
        <v>0</v>
      </c>
      <c r="S23" s="9">
        <v>7</v>
      </c>
      <c r="T23" s="10">
        <f t="shared" si="0"/>
        <v>0.23318385650224216</v>
      </c>
      <c r="U23" s="10">
        <f t="shared" si="1"/>
        <v>0.31764705882352939</v>
      </c>
      <c r="V23" s="10">
        <f t="shared" si="2"/>
        <v>0.63228699551569512</v>
      </c>
    </row>
    <row r="24" spans="1:22" ht="20.100000000000001" customHeight="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</row>
    <row r="25" spans="1:22" ht="18" x14ac:dyDescent="0.25">
      <c r="A25" s="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0">
        <v>0</v>
      </c>
      <c r="U25" s="10">
        <v>0</v>
      </c>
      <c r="V25" s="10">
        <v>0</v>
      </c>
    </row>
    <row r="26" spans="1:22" x14ac:dyDescent="0.3">
      <c r="A26" s="7" t="s">
        <v>23</v>
      </c>
      <c r="U26" s="10"/>
    </row>
    <row r="27" spans="1:22" s="4" customFormat="1" ht="18" x14ac:dyDescent="0.25">
      <c r="A27" s="12" t="s">
        <v>24</v>
      </c>
      <c r="B27" s="13">
        <f>C48</f>
        <v>100</v>
      </c>
      <c r="C27" s="4">
        <f t="shared" ref="C27:S27" si="6">+SUM(C4:C25)</f>
        <v>3316</v>
      </c>
      <c r="D27" s="4">
        <f t="shared" si="6"/>
        <v>449</v>
      </c>
      <c r="E27" s="4">
        <f t="shared" si="6"/>
        <v>739</v>
      </c>
      <c r="F27" s="4">
        <f t="shared" si="6"/>
        <v>433</v>
      </c>
      <c r="G27" s="4">
        <f t="shared" si="6"/>
        <v>172</v>
      </c>
      <c r="H27" s="4">
        <f t="shared" si="6"/>
        <v>8</v>
      </c>
      <c r="I27" s="4">
        <f t="shared" si="6"/>
        <v>177</v>
      </c>
      <c r="J27" s="4">
        <f t="shared" si="6"/>
        <v>303</v>
      </c>
      <c r="K27" s="4">
        <f t="shared" si="6"/>
        <v>857</v>
      </c>
      <c r="L27" s="4">
        <f t="shared" si="6"/>
        <v>53</v>
      </c>
      <c r="M27" s="4">
        <f t="shared" si="6"/>
        <v>39</v>
      </c>
      <c r="N27" s="4">
        <f t="shared" si="6"/>
        <v>21</v>
      </c>
      <c r="O27" s="4">
        <f t="shared" si="6"/>
        <v>5</v>
      </c>
      <c r="P27" s="4">
        <f t="shared" si="6"/>
        <v>0</v>
      </c>
      <c r="Q27" s="4">
        <f t="shared" si="6"/>
        <v>13</v>
      </c>
      <c r="R27" s="4">
        <f t="shared" si="6"/>
        <v>10</v>
      </c>
      <c r="S27" s="4">
        <f t="shared" si="6"/>
        <v>97</v>
      </c>
      <c r="T27" s="10">
        <f>+E27/C27</f>
        <v>0.22285886610373945</v>
      </c>
      <c r="U27" s="10">
        <f>(E27+J27+L27)/(C27+J27+L27+Q27)</f>
        <v>0.29715061058344638</v>
      </c>
      <c r="V27" s="10">
        <f>((E27-G27-H27-I27)+(G27*2)+(H27*3)+(I27*4))/C27</f>
        <v>0.43968636911942099</v>
      </c>
    </row>
    <row r="28" spans="1:22" s="4" customFormat="1" ht="18" x14ac:dyDescent="0.25">
      <c r="A28" s="12"/>
      <c r="T28" s="10"/>
      <c r="U28" s="10"/>
      <c r="V28" s="10"/>
    </row>
    <row r="29" spans="1:22" s="14" customFormat="1" ht="25.5" customHeight="1" x14ac:dyDescent="0.25">
      <c r="A29" s="6" t="s">
        <v>22</v>
      </c>
      <c r="B29" s="4" t="s">
        <v>25</v>
      </c>
      <c r="C29" s="4" t="s">
        <v>26</v>
      </c>
      <c r="D29" s="4" t="s">
        <v>27</v>
      </c>
      <c r="E29" s="4" t="s">
        <v>3</v>
      </c>
      <c r="F29" s="4" t="s">
        <v>28</v>
      </c>
      <c r="G29" s="4" t="s">
        <v>4</v>
      </c>
      <c r="H29" s="4" t="s">
        <v>9</v>
      </c>
      <c r="I29" s="4" t="s">
        <v>10</v>
      </c>
      <c r="J29" s="4" t="s">
        <v>29</v>
      </c>
      <c r="K29" s="4" t="s">
        <v>30</v>
      </c>
      <c r="L29" s="4" t="s">
        <v>31</v>
      </c>
      <c r="M29" s="4" t="s">
        <v>32</v>
      </c>
      <c r="N29" s="4" t="s">
        <v>33</v>
      </c>
      <c r="O29" s="4" t="s">
        <v>34</v>
      </c>
      <c r="P29" s="4" t="s">
        <v>8</v>
      </c>
      <c r="Q29" s="4" t="s">
        <v>18</v>
      </c>
      <c r="R29" s="4" t="s">
        <v>2</v>
      </c>
      <c r="T29" s="4" t="s">
        <v>35</v>
      </c>
      <c r="U29" s="4" t="s">
        <v>19</v>
      </c>
      <c r="V29" s="4" t="s">
        <v>36</v>
      </c>
    </row>
    <row r="30" spans="1:22" ht="18" customHeight="1" x14ac:dyDescent="0.3">
      <c r="A30" s="8" t="s">
        <v>56</v>
      </c>
      <c r="B30" s="9">
        <v>16</v>
      </c>
      <c r="C30" s="9">
        <v>0</v>
      </c>
      <c r="D30" s="15">
        <v>16.670000000000002</v>
      </c>
      <c r="E30" s="9">
        <v>11</v>
      </c>
      <c r="F30" s="9">
        <v>9</v>
      </c>
      <c r="G30" s="9">
        <v>18</v>
      </c>
      <c r="H30" s="9">
        <v>14</v>
      </c>
      <c r="I30" s="9">
        <v>12</v>
      </c>
      <c r="J30" s="9">
        <v>1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>
        <v>1</v>
      </c>
      <c r="Q30" s="9">
        <v>2</v>
      </c>
      <c r="R30" s="9">
        <v>65</v>
      </c>
      <c r="T30" s="16">
        <f t="shared" ref="T30:T46" si="7">F30*9/D30</f>
        <v>4.8590281943611275</v>
      </c>
      <c r="U30" s="17">
        <f t="shared" ref="U30:U46" si="8">+G30/R30</f>
        <v>0.27692307692307694</v>
      </c>
      <c r="V30" s="17">
        <f t="shared" ref="V30:V46" si="9">(G30+H30)/D30</f>
        <v>1.9196160767846429</v>
      </c>
    </row>
    <row r="31" spans="1:22" ht="18" customHeight="1" x14ac:dyDescent="0.3">
      <c r="A31" s="8" t="s">
        <v>57</v>
      </c>
      <c r="B31" s="9">
        <v>42</v>
      </c>
      <c r="C31" s="9">
        <v>0</v>
      </c>
      <c r="D31" s="15">
        <v>45</v>
      </c>
      <c r="E31" s="9">
        <v>16</v>
      </c>
      <c r="F31" s="9">
        <v>12</v>
      </c>
      <c r="G31" s="9">
        <v>26</v>
      </c>
      <c r="H31" s="9">
        <v>22</v>
      </c>
      <c r="I31" s="9">
        <v>57</v>
      </c>
      <c r="J31" s="9">
        <v>2</v>
      </c>
      <c r="K31" s="9">
        <v>3</v>
      </c>
      <c r="L31" s="9">
        <v>25</v>
      </c>
      <c r="M31" s="9">
        <v>0</v>
      </c>
      <c r="N31" s="9">
        <v>0</v>
      </c>
      <c r="O31" s="9">
        <v>2</v>
      </c>
      <c r="P31" s="9">
        <v>5</v>
      </c>
      <c r="Q31" s="9">
        <v>5</v>
      </c>
      <c r="R31" s="9">
        <v>144</v>
      </c>
      <c r="T31" s="16">
        <f t="shared" si="7"/>
        <v>2.4</v>
      </c>
      <c r="U31" s="17">
        <f t="shared" si="8"/>
        <v>0.18055555555555555</v>
      </c>
      <c r="V31" s="17">
        <f t="shared" si="9"/>
        <v>1.0666666666666667</v>
      </c>
    </row>
    <row r="32" spans="1:22" ht="18" customHeight="1" x14ac:dyDescent="0.3">
      <c r="A32" s="8" t="s">
        <v>58</v>
      </c>
      <c r="B32" s="9">
        <v>19</v>
      </c>
      <c r="C32" s="9">
        <v>19</v>
      </c>
      <c r="D32" s="15">
        <v>122.67</v>
      </c>
      <c r="E32" s="9">
        <v>59</v>
      </c>
      <c r="F32" s="9">
        <v>53</v>
      </c>
      <c r="G32" s="9">
        <v>144</v>
      </c>
      <c r="H32" s="9">
        <v>16</v>
      </c>
      <c r="I32" s="9">
        <v>123</v>
      </c>
      <c r="J32" s="9">
        <v>7</v>
      </c>
      <c r="K32" s="9">
        <v>9</v>
      </c>
      <c r="L32" s="9">
        <v>0</v>
      </c>
      <c r="M32" s="9">
        <v>0</v>
      </c>
      <c r="N32" s="9">
        <v>0</v>
      </c>
      <c r="O32" s="9">
        <v>5</v>
      </c>
      <c r="P32" s="9">
        <v>14</v>
      </c>
      <c r="Q32" s="9">
        <v>16</v>
      </c>
      <c r="R32" s="9">
        <v>507</v>
      </c>
      <c r="T32" s="16">
        <f t="shared" si="7"/>
        <v>3.888481291269259</v>
      </c>
      <c r="U32" s="17">
        <f t="shared" si="8"/>
        <v>0.28402366863905326</v>
      </c>
      <c r="V32" s="17">
        <f t="shared" si="9"/>
        <v>1.3043123828156844</v>
      </c>
    </row>
    <row r="33" spans="1:22" ht="18" customHeight="1" x14ac:dyDescent="0.3">
      <c r="A33" s="8" t="s">
        <v>59</v>
      </c>
      <c r="B33" s="9">
        <v>16</v>
      </c>
      <c r="C33" s="9">
        <v>16</v>
      </c>
      <c r="D33" s="15">
        <v>84</v>
      </c>
      <c r="E33" s="9">
        <v>44</v>
      </c>
      <c r="F33" s="9">
        <v>43</v>
      </c>
      <c r="G33" s="9">
        <v>54</v>
      </c>
      <c r="H33" s="9">
        <v>59</v>
      </c>
      <c r="I33" s="9">
        <v>65</v>
      </c>
      <c r="J33" s="9">
        <v>4</v>
      </c>
      <c r="K33" s="9">
        <v>5</v>
      </c>
      <c r="L33" s="9">
        <v>0</v>
      </c>
      <c r="M33" s="9">
        <v>0</v>
      </c>
      <c r="N33" s="9">
        <v>0</v>
      </c>
      <c r="O33" s="9">
        <v>3</v>
      </c>
      <c r="P33" s="9">
        <v>10</v>
      </c>
      <c r="Q33" s="9">
        <v>6</v>
      </c>
      <c r="R33" s="9">
        <v>302</v>
      </c>
      <c r="T33" s="16">
        <f>F33*9/D33</f>
        <v>4.6071428571428568</v>
      </c>
      <c r="U33" s="17">
        <f>+G33/R33</f>
        <v>0.17880794701986755</v>
      </c>
      <c r="V33" s="17">
        <f>(G33+H33)/D33</f>
        <v>1.3452380952380953</v>
      </c>
    </row>
    <row r="34" spans="1:22" ht="18" customHeight="1" x14ac:dyDescent="0.3">
      <c r="A34" s="8" t="s">
        <v>60</v>
      </c>
      <c r="B34" s="9">
        <v>18</v>
      </c>
      <c r="C34" s="9">
        <v>0</v>
      </c>
      <c r="D34" s="15">
        <v>34</v>
      </c>
      <c r="E34" s="9">
        <v>15</v>
      </c>
      <c r="F34" s="9">
        <v>13</v>
      </c>
      <c r="G34" s="9">
        <v>30</v>
      </c>
      <c r="H34" s="9">
        <v>5</v>
      </c>
      <c r="I34" s="9">
        <v>39</v>
      </c>
      <c r="J34" s="9">
        <v>1</v>
      </c>
      <c r="K34" s="9">
        <v>1</v>
      </c>
      <c r="L34" s="9">
        <v>1</v>
      </c>
      <c r="M34" s="9">
        <v>0</v>
      </c>
      <c r="N34" s="9">
        <v>0</v>
      </c>
      <c r="O34" s="9">
        <v>2</v>
      </c>
      <c r="P34" s="9">
        <v>6</v>
      </c>
      <c r="Q34" s="9">
        <v>2</v>
      </c>
      <c r="R34" s="9">
        <v>129</v>
      </c>
      <c r="T34" s="16">
        <f>F34*9/D34</f>
        <v>3.4411764705882355</v>
      </c>
      <c r="U34" s="17">
        <f>+G34/R34</f>
        <v>0.23255813953488372</v>
      </c>
      <c r="V34" s="17">
        <f>(G34+H34)/D34</f>
        <v>1.0294117647058822</v>
      </c>
    </row>
    <row r="35" spans="1:22" ht="18" customHeight="1" x14ac:dyDescent="0.3">
      <c r="A35" s="8" t="s">
        <v>61</v>
      </c>
      <c r="B35" s="9">
        <v>21</v>
      </c>
      <c r="C35" s="9">
        <v>1</v>
      </c>
      <c r="D35" s="15">
        <v>44.33</v>
      </c>
      <c r="E35" s="9">
        <v>33</v>
      </c>
      <c r="F35" s="9">
        <v>31</v>
      </c>
      <c r="G35" s="9">
        <v>43</v>
      </c>
      <c r="H35" s="9">
        <v>28</v>
      </c>
      <c r="I35" s="9">
        <v>44</v>
      </c>
      <c r="J35" s="9">
        <v>1</v>
      </c>
      <c r="K35" s="9">
        <v>1</v>
      </c>
      <c r="L35" s="9">
        <v>2</v>
      </c>
      <c r="M35" s="9">
        <v>0</v>
      </c>
      <c r="N35" s="9">
        <v>0</v>
      </c>
      <c r="O35" s="9">
        <v>1</v>
      </c>
      <c r="P35" s="9">
        <v>5</v>
      </c>
      <c r="Q35" s="9">
        <v>4</v>
      </c>
      <c r="R35" s="9">
        <v>170</v>
      </c>
      <c r="T35" s="16">
        <f>F35*9/D35</f>
        <v>6.2937062937062942</v>
      </c>
      <c r="U35" s="17">
        <f>+G35/R35</f>
        <v>0.25294117647058822</v>
      </c>
      <c r="V35" s="17">
        <f>(G35+H35)/D35</f>
        <v>1.6016241822693436</v>
      </c>
    </row>
    <row r="36" spans="1:22" ht="18" customHeight="1" x14ac:dyDescent="0.3">
      <c r="A36" s="8" t="s">
        <v>62</v>
      </c>
      <c r="B36" s="9">
        <v>34</v>
      </c>
      <c r="C36" s="9">
        <v>0</v>
      </c>
      <c r="D36" s="15">
        <v>34</v>
      </c>
      <c r="E36" s="9">
        <v>13</v>
      </c>
      <c r="F36" s="9">
        <v>11</v>
      </c>
      <c r="G36" s="9">
        <v>36</v>
      </c>
      <c r="H36" s="9">
        <v>12</v>
      </c>
      <c r="I36" s="9">
        <v>24</v>
      </c>
      <c r="J36" s="9">
        <v>0</v>
      </c>
      <c r="K36" s="9">
        <v>1</v>
      </c>
      <c r="L36" s="9">
        <v>3</v>
      </c>
      <c r="M36" s="9">
        <v>0</v>
      </c>
      <c r="N36" s="9">
        <v>0</v>
      </c>
      <c r="O36" s="9">
        <v>2</v>
      </c>
      <c r="P36" s="9">
        <v>3</v>
      </c>
      <c r="Q36" s="9">
        <v>5</v>
      </c>
      <c r="R36" s="9">
        <v>135</v>
      </c>
      <c r="T36" s="16">
        <f>F36*9/D36</f>
        <v>2.9117647058823528</v>
      </c>
      <c r="U36" s="17">
        <f>+G36/R36</f>
        <v>0.26666666666666666</v>
      </c>
      <c r="V36" s="17">
        <f>(G36+H36)/D36</f>
        <v>1.411764705882353</v>
      </c>
    </row>
    <row r="37" spans="1:22" ht="18" customHeight="1" x14ac:dyDescent="0.3">
      <c r="A37" s="8" t="s">
        <v>63</v>
      </c>
      <c r="B37" s="9">
        <v>4</v>
      </c>
      <c r="C37" s="9">
        <v>4</v>
      </c>
      <c r="D37" s="15">
        <v>23</v>
      </c>
      <c r="E37" s="9">
        <v>18</v>
      </c>
      <c r="F37" s="9">
        <v>18</v>
      </c>
      <c r="G37" s="9">
        <v>25</v>
      </c>
      <c r="H37" s="9">
        <v>13</v>
      </c>
      <c r="I37" s="9">
        <v>29</v>
      </c>
      <c r="J37" s="9">
        <v>1</v>
      </c>
      <c r="K37" s="9">
        <v>2</v>
      </c>
      <c r="L37" s="9">
        <v>0</v>
      </c>
      <c r="M37" s="9">
        <v>0</v>
      </c>
      <c r="N37" s="9">
        <v>0</v>
      </c>
      <c r="O37" s="9">
        <v>2</v>
      </c>
      <c r="P37" s="9">
        <v>3</v>
      </c>
      <c r="Q37" s="9">
        <v>2</v>
      </c>
      <c r="R37" s="9">
        <v>92</v>
      </c>
      <c r="T37" s="16">
        <f>F37*9/D37</f>
        <v>7.0434782608695654</v>
      </c>
      <c r="U37" s="17">
        <f>+G37/R37</f>
        <v>0.27173913043478259</v>
      </c>
      <c r="V37" s="17">
        <f>(G37+H37)/D37</f>
        <v>1.6521739130434783</v>
      </c>
    </row>
    <row r="38" spans="1:22" ht="18" customHeight="1" x14ac:dyDescent="0.3">
      <c r="A38" s="8" t="s">
        <v>64</v>
      </c>
      <c r="B38" s="9">
        <v>12</v>
      </c>
      <c r="C38" s="9">
        <v>12</v>
      </c>
      <c r="D38" s="15">
        <v>70</v>
      </c>
      <c r="E38" s="9">
        <v>21</v>
      </c>
      <c r="F38" s="9">
        <v>21</v>
      </c>
      <c r="G38" s="9">
        <v>37</v>
      </c>
      <c r="H38" s="9">
        <v>26</v>
      </c>
      <c r="I38" s="9">
        <v>84</v>
      </c>
      <c r="J38" s="9">
        <v>8</v>
      </c>
      <c r="K38" s="9">
        <v>3</v>
      </c>
      <c r="L38" s="9">
        <v>0</v>
      </c>
      <c r="M38" s="9">
        <v>0</v>
      </c>
      <c r="N38" s="9">
        <v>0</v>
      </c>
      <c r="O38" s="9">
        <v>7</v>
      </c>
      <c r="P38" s="9">
        <v>6</v>
      </c>
      <c r="Q38" s="9">
        <v>3</v>
      </c>
      <c r="R38" s="9">
        <v>244</v>
      </c>
      <c r="T38" s="16">
        <f t="shared" si="7"/>
        <v>2.7</v>
      </c>
      <c r="U38" s="17">
        <f t="shared" si="8"/>
        <v>0.15163934426229508</v>
      </c>
      <c r="V38" s="17">
        <f t="shared" si="9"/>
        <v>0.9</v>
      </c>
    </row>
    <row r="39" spans="1:22" ht="18" customHeight="1" x14ac:dyDescent="0.3">
      <c r="A39" s="8" t="s">
        <v>65</v>
      </c>
      <c r="B39" s="9">
        <v>30</v>
      </c>
      <c r="C39" s="9">
        <v>0</v>
      </c>
      <c r="D39" s="18">
        <v>29.33</v>
      </c>
      <c r="E39" s="9">
        <v>8</v>
      </c>
      <c r="F39" s="9">
        <v>5</v>
      </c>
      <c r="G39" s="9">
        <v>16</v>
      </c>
      <c r="H39" s="9">
        <v>11</v>
      </c>
      <c r="I39" s="9">
        <v>38</v>
      </c>
      <c r="J39" s="9">
        <v>2</v>
      </c>
      <c r="K39" s="9">
        <v>3</v>
      </c>
      <c r="L39" s="9">
        <v>0</v>
      </c>
      <c r="M39" s="9">
        <v>0</v>
      </c>
      <c r="N39" s="9">
        <v>0</v>
      </c>
      <c r="O39" s="9">
        <v>2</v>
      </c>
      <c r="P39" s="9">
        <v>2</v>
      </c>
      <c r="Q39" s="9">
        <v>0</v>
      </c>
      <c r="R39" s="9">
        <v>100</v>
      </c>
      <c r="T39" s="16">
        <f t="shared" si="7"/>
        <v>1.5342652574156155</v>
      </c>
      <c r="U39" s="17">
        <f t="shared" si="8"/>
        <v>0.16</v>
      </c>
      <c r="V39" s="17">
        <f t="shared" si="9"/>
        <v>0.92055915444936931</v>
      </c>
    </row>
    <row r="40" spans="1:22" ht="18" customHeight="1" x14ac:dyDescent="0.3">
      <c r="A40" s="8" t="s">
        <v>66</v>
      </c>
      <c r="B40" s="9">
        <v>38</v>
      </c>
      <c r="C40" s="9">
        <v>0</v>
      </c>
      <c r="D40" s="15">
        <v>45</v>
      </c>
      <c r="E40" s="9">
        <v>12</v>
      </c>
      <c r="F40" s="9">
        <v>8</v>
      </c>
      <c r="G40" s="9">
        <v>25</v>
      </c>
      <c r="H40" s="9">
        <v>12</v>
      </c>
      <c r="I40" s="9">
        <v>55</v>
      </c>
      <c r="J40" s="9">
        <v>4</v>
      </c>
      <c r="K40" s="9">
        <v>1</v>
      </c>
      <c r="L40" s="9">
        <v>3</v>
      </c>
      <c r="M40" s="9">
        <v>0</v>
      </c>
      <c r="N40" s="9">
        <v>0</v>
      </c>
      <c r="O40" s="9">
        <v>3</v>
      </c>
      <c r="P40" s="9">
        <v>5</v>
      </c>
      <c r="Q40" s="9">
        <v>4</v>
      </c>
      <c r="R40" s="9">
        <v>151</v>
      </c>
      <c r="T40" s="16">
        <f t="shared" ref="T40" si="10">F40*9/D40</f>
        <v>1.6</v>
      </c>
      <c r="U40" s="17">
        <f t="shared" ref="U40" si="11">+G40/R40</f>
        <v>0.16556291390728478</v>
      </c>
      <c r="V40" s="17">
        <f t="shared" ref="V40" si="12">(G40+H40)/D40</f>
        <v>0.82222222222222219</v>
      </c>
    </row>
    <row r="41" spans="1:22" ht="18" customHeight="1" x14ac:dyDescent="0.3">
      <c r="A41" s="8" t="s">
        <v>74</v>
      </c>
      <c r="B41" s="9">
        <v>13</v>
      </c>
      <c r="C41" s="9">
        <v>0</v>
      </c>
      <c r="D41" s="19">
        <v>16.329999999999998</v>
      </c>
      <c r="E41" s="9">
        <v>5</v>
      </c>
      <c r="F41" s="9">
        <v>4</v>
      </c>
      <c r="G41" s="9">
        <v>11</v>
      </c>
      <c r="H41" s="9">
        <v>3</v>
      </c>
      <c r="I41" s="9">
        <v>11</v>
      </c>
      <c r="J41" s="9">
        <v>1</v>
      </c>
      <c r="K41" s="9">
        <v>1</v>
      </c>
      <c r="L41" s="9">
        <v>0</v>
      </c>
      <c r="M41" s="9">
        <v>0</v>
      </c>
      <c r="N41" s="9">
        <v>0</v>
      </c>
      <c r="O41" s="9">
        <v>1</v>
      </c>
      <c r="P41" s="9">
        <v>2</v>
      </c>
      <c r="Q41" s="9">
        <v>3</v>
      </c>
      <c r="R41" s="9">
        <v>58</v>
      </c>
      <c r="T41" s="16">
        <f t="shared" ref="T41:T42" si="13">F41*9/D41</f>
        <v>2.2045315370483776</v>
      </c>
      <c r="U41" s="17">
        <f t="shared" ref="U41:U42" si="14">+G41/R41</f>
        <v>0.18965517241379309</v>
      </c>
      <c r="V41" s="17">
        <f t="shared" ref="V41:V42" si="15">(G41+H41)/D41</f>
        <v>0.85731781996325784</v>
      </c>
    </row>
    <row r="42" spans="1:22" ht="18" customHeight="1" x14ac:dyDescent="0.3">
      <c r="A42" s="8" t="s">
        <v>75</v>
      </c>
      <c r="B42" s="9">
        <v>10</v>
      </c>
      <c r="C42" s="9">
        <v>10</v>
      </c>
      <c r="D42" s="19">
        <v>59.33</v>
      </c>
      <c r="E42" s="9">
        <v>16</v>
      </c>
      <c r="F42" s="9">
        <v>14</v>
      </c>
      <c r="G42" s="9">
        <v>29</v>
      </c>
      <c r="H42" s="9">
        <v>22</v>
      </c>
      <c r="I42" s="9">
        <v>78</v>
      </c>
      <c r="J42" s="9">
        <v>4</v>
      </c>
      <c r="K42" s="9">
        <v>1</v>
      </c>
      <c r="L42" s="9">
        <v>0</v>
      </c>
      <c r="M42" s="9">
        <v>0</v>
      </c>
      <c r="N42" s="9">
        <v>0</v>
      </c>
      <c r="O42" s="9">
        <v>5</v>
      </c>
      <c r="P42" s="9">
        <v>0</v>
      </c>
      <c r="Q42" s="9">
        <v>4</v>
      </c>
      <c r="R42" s="9">
        <v>208</v>
      </c>
      <c r="T42" s="16">
        <f t="shared" si="13"/>
        <v>2.1237148154390697</v>
      </c>
      <c r="U42" s="17">
        <f t="shared" si="14"/>
        <v>0.13942307692307693</v>
      </c>
      <c r="V42" s="17">
        <f t="shared" si="15"/>
        <v>0.8595988538681949</v>
      </c>
    </row>
    <row r="43" spans="1:22" ht="18" customHeight="1" x14ac:dyDescent="0.3">
      <c r="A43" s="8" t="s">
        <v>67</v>
      </c>
      <c r="B43" s="9">
        <v>7</v>
      </c>
      <c r="C43" s="9">
        <v>0</v>
      </c>
      <c r="D43" s="15">
        <v>8</v>
      </c>
      <c r="E43" s="9">
        <v>6</v>
      </c>
      <c r="F43" s="9">
        <v>6</v>
      </c>
      <c r="G43" s="9">
        <v>11</v>
      </c>
      <c r="H43" s="9">
        <v>0</v>
      </c>
      <c r="I43" s="9">
        <v>10</v>
      </c>
      <c r="J43" s="9">
        <v>0</v>
      </c>
      <c r="K43" s="9">
        <v>1</v>
      </c>
      <c r="L43" s="9">
        <v>0</v>
      </c>
      <c r="M43" s="9">
        <v>0</v>
      </c>
      <c r="N43" s="9">
        <v>0</v>
      </c>
      <c r="O43" s="9">
        <v>0</v>
      </c>
      <c r="P43" s="9">
        <v>4</v>
      </c>
      <c r="Q43" s="9">
        <v>0</v>
      </c>
      <c r="R43" s="9">
        <v>35</v>
      </c>
      <c r="T43" s="16">
        <f t="shared" si="7"/>
        <v>6.75</v>
      </c>
      <c r="U43" s="17">
        <f t="shared" si="8"/>
        <v>0.31428571428571428</v>
      </c>
      <c r="V43" s="17">
        <f t="shared" si="9"/>
        <v>1.375</v>
      </c>
    </row>
    <row r="44" spans="1:22" ht="18" customHeight="1" x14ac:dyDescent="0.3">
      <c r="A44" s="8" t="s">
        <v>68</v>
      </c>
      <c r="B44" s="9">
        <v>21</v>
      </c>
      <c r="C44" s="9">
        <v>0</v>
      </c>
      <c r="D44" s="15">
        <v>29</v>
      </c>
      <c r="E44" s="9">
        <v>16</v>
      </c>
      <c r="F44" s="9">
        <v>15</v>
      </c>
      <c r="G44" s="9">
        <v>26</v>
      </c>
      <c r="H44" s="9">
        <v>4</v>
      </c>
      <c r="I44" s="9">
        <v>16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11</v>
      </c>
      <c r="Q44" s="9">
        <v>1</v>
      </c>
      <c r="R44" s="9">
        <v>114</v>
      </c>
      <c r="T44" s="16">
        <f t="shared" si="7"/>
        <v>4.6551724137931032</v>
      </c>
      <c r="U44" s="17">
        <f t="shared" si="8"/>
        <v>0.22807017543859648</v>
      </c>
      <c r="V44" s="17">
        <f t="shared" si="9"/>
        <v>1.0344827586206897</v>
      </c>
    </row>
    <row r="45" spans="1:22" ht="18" customHeight="1" x14ac:dyDescent="0.3">
      <c r="A45" s="8" t="s">
        <v>38</v>
      </c>
      <c r="B45" s="9">
        <v>20</v>
      </c>
      <c r="C45" s="9">
        <v>20</v>
      </c>
      <c r="D45" s="15">
        <v>128.66999999999999</v>
      </c>
      <c r="E45" s="9">
        <v>46</v>
      </c>
      <c r="F45" s="9">
        <v>43</v>
      </c>
      <c r="G45" s="9">
        <v>110</v>
      </c>
      <c r="H45" s="9">
        <v>31</v>
      </c>
      <c r="I45" s="9">
        <v>96</v>
      </c>
      <c r="J45" s="9">
        <v>13</v>
      </c>
      <c r="K45" s="9">
        <v>4</v>
      </c>
      <c r="L45" s="9">
        <v>0</v>
      </c>
      <c r="M45" s="9">
        <v>0</v>
      </c>
      <c r="N45" s="9">
        <v>0</v>
      </c>
      <c r="O45" s="9">
        <v>5</v>
      </c>
      <c r="P45" s="9">
        <v>14</v>
      </c>
      <c r="Q45" s="9">
        <v>16</v>
      </c>
      <c r="R45" s="9">
        <v>463</v>
      </c>
      <c r="T45" s="16">
        <f t="shared" si="7"/>
        <v>3.0076941011890885</v>
      </c>
      <c r="U45" s="17">
        <f t="shared" si="8"/>
        <v>0.23758099352051837</v>
      </c>
      <c r="V45" s="17">
        <f t="shared" si="9"/>
        <v>1.0958265329913734</v>
      </c>
    </row>
    <row r="46" spans="1:22" ht="18" customHeight="1" x14ac:dyDescent="0.3">
      <c r="A46" s="8" t="s">
        <v>69</v>
      </c>
      <c r="B46" s="9">
        <v>18</v>
      </c>
      <c r="C46" s="9">
        <v>18</v>
      </c>
      <c r="D46" s="15">
        <v>108</v>
      </c>
      <c r="E46" s="9">
        <v>44</v>
      </c>
      <c r="F46" s="9">
        <v>39</v>
      </c>
      <c r="G46" s="9">
        <v>84</v>
      </c>
      <c r="H46" s="9">
        <v>20</v>
      </c>
      <c r="I46" s="9">
        <v>109</v>
      </c>
      <c r="J46" s="9">
        <v>8</v>
      </c>
      <c r="K46" s="9">
        <v>6</v>
      </c>
      <c r="L46" s="9">
        <v>0</v>
      </c>
      <c r="M46" s="9">
        <v>0</v>
      </c>
      <c r="N46" s="9">
        <v>0</v>
      </c>
      <c r="O46" s="9">
        <v>3</v>
      </c>
      <c r="P46" s="9">
        <v>15</v>
      </c>
      <c r="Q46" s="9">
        <v>9</v>
      </c>
      <c r="R46" s="9">
        <v>379</v>
      </c>
      <c r="T46" s="16">
        <f t="shared" si="7"/>
        <v>3.25</v>
      </c>
      <c r="U46" s="17">
        <f t="shared" si="8"/>
        <v>0.22163588390501318</v>
      </c>
      <c r="V46" s="17">
        <f t="shared" si="9"/>
        <v>0.96296296296296291</v>
      </c>
    </row>
    <row r="47" spans="1:22" ht="18" customHeight="1" x14ac:dyDescent="0.3">
      <c r="B47" s="14"/>
      <c r="C47" s="14"/>
      <c r="D47" s="2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T47" s="16"/>
      <c r="U47" s="17"/>
      <c r="V47" s="17"/>
    </row>
    <row r="48" spans="1:22" s="4" customFormat="1" x14ac:dyDescent="0.3">
      <c r="A48" s="12" t="s">
        <v>24</v>
      </c>
      <c r="B48" s="4">
        <f>C48</f>
        <v>100</v>
      </c>
      <c r="C48" s="21">
        <f t="shared" ref="C48:R48" si="16">SUM(C30:C46)</f>
        <v>100</v>
      </c>
      <c r="D48" s="21">
        <f t="shared" si="16"/>
        <v>897.33</v>
      </c>
      <c r="E48" s="21">
        <f t="shared" si="16"/>
        <v>383</v>
      </c>
      <c r="F48" s="21">
        <f t="shared" si="16"/>
        <v>345</v>
      </c>
      <c r="G48" s="21">
        <f t="shared" si="16"/>
        <v>725</v>
      </c>
      <c r="H48" s="21">
        <f t="shared" si="16"/>
        <v>298</v>
      </c>
      <c r="I48" s="21">
        <f t="shared" si="16"/>
        <v>890</v>
      </c>
      <c r="J48" s="21">
        <f t="shared" si="16"/>
        <v>57</v>
      </c>
      <c r="K48" s="21">
        <f t="shared" si="16"/>
        <v>43</v>
      </c>
      <c r="L48" s="21">
        <f t="shared" si="16"/>
        <v>35</v>
      </c>
      <c r="M48" s="21">
        <f t="shared" si="16"/>
        <v>0</v>
      </c>
      <c r="N48" s="21">
        <f t="shared" si="16"/>
        <v>0</v>
      </c>
      <c r="O48" s="21">
        <f t="shared" si="16"/>
        <v>43</v>
      </c>
      <c r="P48" s="21">
        <f t="shared" si="16"/>
        <v>106</v>
      </c>
      <c r="Q48" s="21">
        <f t="shared" si="16"/>
        <v>82</v>
      </c>
      <c r="R48" s="21">
        <f t="shared" si="16"/>
        <v>3296</v>
      </c>
      <c r="S48" s="4" t="s">
        <v>23</v>
      </c>
      <c r="T48" s="16">
        <f>F48*9/D48</f>
        <v>3.4602654541807358</v>
      </c>
      <c r="U48" s="17">
        <f>+G48/R48</f>
        <v>0.21996359223300971</v>
      </c>
      <c r="V48" s="17">
        <f>(G48+H48)/D48</f>
        <v>1.1400488114740397</v>
      </c>
    </row>
  </sheetData>
  <sortState xmlns:xlrd2="http://schemas.microsoft.com/office/spreadsheetml/2017/richdata2" ref="A4:V23">
    <sortCondition ref="A4:A23"/>
  </sortState>
  <mergeCells count="1">
    <mergeCell ref="B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2024-04-04T23:07:12Z</dcterms:modified>
</cp:coreProperties>
</file>