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57" documentId="8_{E8EFD3CC-7794-4414-B5E4-6F9289D4C7D7}" xr6:coauthVersionLast="47" xr6:coauthVersionMax="47" xr10:uidLastSave="{9EA783D4-2B28-4B97-B5C2-6551A4A570C3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6" i="1" l="1"/>
  <c r="Q46" i="1"/>
  <c r="P46" i="1"/>
  <c r="O46" i="1"/>
  <c r="N46" i="1"/>
  <c r="M46" i="1"/>
  <c r="L46" i="1"/>
  <c r="K46" i="1"/>
  <c r="J46" i="1"/>
  <c r="I46" i="1"/>
  <c r="H46" i="1"/>
  <c r="G46" i="1"/>
  <c r="V46" i="1" s="1"/>
  <c r="F46" i="1"/>
  <c r="T46" i="1" s="1"/>
  <c r="E46" i="1"/>
  <c r="D46" i="1"/>
  <c r="C46" i="1"/>
  <c r="B46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U24" i="1" s="1"/>
  <c r="D24" i="1"/>
  <c r="C24" i="1"/>
  <c r="T24" i="1" s="1"/>
  <c r="B24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V4" i="1"/>
  <c r="U4" i="1"/>
  <c r="T4" i="1"/>
  <c r="V24" i="1" l="1"/>
  <c r="U46" i="1"/>
</calcChain>
</file>

<file path=xl/sharedStrings.xml><?xml version="1.0" encoding="utf-8"?>
<sst xmlns="http://schemas.openxmlformats.org/spreadsheetml/2006/main" count="85" uniqueCount="74">
  <si>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</si>
  <si>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</si>
  <si>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</si>
  <si>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</si>
  <si>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</si>
  <si>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</si>
  <si>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</si>
  <si>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</si>
  <si>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</si>
  <si>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</si>
  <si>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</si>
  <si>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</si>
  <si>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</si>
  <si>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</si>
  <si>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</si>
  <si>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</si>
  <si>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</si>
  <si>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</si>
  <si>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</si>
  <si>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</si>
  <si>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</si>
  <si>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</si>
  <si>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</si>
  <si>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</si>
  <si>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</si>
  <si>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</si>
  <si>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</si>
  <si>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</si>
  <si>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</si>
  <si>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</si>
  <si>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</si>
  <si>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</si>
  <si>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</si>
  <si>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</si>
  <si>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</si>
  <si>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</si>
  <si>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</si>
  <si>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Turner, Trea</t>
  </si>
  <si>
    <t>Gimenez, Andres</t>
  </si>
  <si>
    <t>Cortes, Nestor</t>
  </si>
  <si>
    <t>Kershaw, Clayton</t>
  </si>
  <si>
    <t>McCullers, Lance</t>
  </si>
  <si>
    <t>Schwarber, Kyle</t>
  </si>
  <si>
    <t>2023-24 Kansas City Blue Sox</t>
  </si>
  <si>
    <t>Barria, Jaime</t>
  </si>
  <si>
    <t>Cabrera, Edward</t>
  </si>
  <si>
    <t>Eovaldi, Nathan</t>
  </si>
  <si>
    <t>Martinez, Seth</t>
  </si>
  <si>
    <t>Rasmussen, Drew</t>
  </si>
  <si>
    <t>Sampson, Adrian</t>
  </si>
  <si>
    <t>Schreiber, John</t>
  </si>
  <si>
    <t>Sewald, Paul</t>
  </si>
  <si>
    <t>Stanek, Ryan</t>
  </si>
  <si>
    <t>Stripling, Ross</t>
  </si>
  <si>
    <t>Thompson, Zack</t>
  </si>
  <si>
    <t>Williams, Devin</t>
  </si>
  <si>
    <t>Wisler, Matt</t>
  </si>
  <si>
    <t>Woodford, Jake</t>
  </si>
  <si>
    <t>Almora Jr, Albert</t>
  </si>
  <si>
    <t>Canha, Mark</t>
  </si>
  <si>
    <t>Chapman, Matt</t>
  </si>
  <si>
    <t>Drury, Brandon</t>
  </si>
  <si>
    <t>Gordon, Nick</t>
  </si>
  <si>
    <t>McCormick, Chas</t>
  </si>
  <si>
    <t>Melendez, MJ</t>
  </si>
  <si>
    <t>O'Neill, Tyler</t>
  </si>
  <si>
    <t>Rizzo, Anthony</t>
  </si>
  <si>
    <t>Rodriguez, Julio</t>
  </si>
  <si>
    <t>Smith, Will</t>
  </si>
  <si>
    <t>Story, Trevor</t>
  </si>
  <si>
    <t>Stott, Bryson</t>
  </si>
  <si>
    <t>Vogelbach, Daniel</t>
  </si>
  <si>
    <t>Final</t>
  </si>
  <si>
    <t>Schmidt, Clarke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</si>
</sst>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/>
    <xf numFmtId="0" fontId="8" fillId="0" borderId="0" xfId="0" applyFont="1"/>
    <xf numFmtId="12" fontId="5" fillId="0" borderId="0" xfId="1" applyNumberFormat="1" applyFont="1" applyAlignment="1" applyProtection="1">
      <alignment horizontal="center"/>
      <protection locked="0"/>
    </xf>
    <xf numFmtId="0" fontId="1" fillId="0" borderId="0" xfId="0" applyFont="1"/>
    <xf numFmtId="0" fontId="0" fillId="0" borderId="0" xfId="0"/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zoomScaleNormal="100" workbookViewId="0"/>
  </sheetViews>
  <sheetFormatPr defaultRowHeight="20.25" x14ac:dyDescent="0.3"/>
  <cols>
    <col min="1" max="1" width="19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7" t="s">
        <v>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/>
    </row>
    <row r="2" spans="1:22" ht="14.1" customHeight="1" x14ac:dyDescent="0.3">
      <c r="A2" s="1" t="s">
        <v>72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5" t="s">
        <v>58</v>
      </c>
      <c r="B4" s="6">
        <v>56</v>
      </c>
      <c r="C4" s="6">
        <v>49</v>
      </c>
      <c r="D4" s="6">
        <v>4</v>
      </c>
      <c r="E4" s="6">
        <v>7</v>
      </c>
      <c r="F4" s="6">
        <v>4</v>
      </c>
      <c r="G4" s="6">
        <v>0</v>
      </c>
      <c r="H4" s="6">
        <v>0</v>
      </c>
      <c r="I4" s="6">
        <v>2</v>
      </c>
      <c r="J4" s="6">
        <v>3</v>
      </c>
      <c r="K4" s="6">
        <v>12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2</v>
      </c>
      <c r="S4" s="6">
        <v>1</v>
      </c>
      <c r="T4" s="7">
        <f>+E4/C4</f>
        <v>0.14285714285714285</v>
      </c>
      <c r="U4" s="7">
        <f>(E4+J4+L4)/(C4+J4+L4+Q4)</f>
        <v>0.19230769230769232</v>
      </c>
      <c r="V4" s="7">
        <f>((E4-G4-H4-I4)+(G4*2)+(H4*3)+(I4*4))/C4</f>
        <v>0.26530612244897961</v>
      </c>
    </row>
    <row r="5" spans="1:22" ht="20.100000000000001" customHeight="1" x14ac:dyDescent="0.25">
      <c r="A5" s="15" t="s">
        <v>59</v>
      </c>
      <c r="B5" s="6">
        <v>86</v>
      </c>
      <c r="C5" s="6">
        <v>268</v>
      </c>
      <c r="D5" s="6">
        <v>34</v>
      </c>
      <c r="E5" s="6">
        <v>58</v>
      </c>
      <c r="F5" s="6">
        <v>33</v>
      </c>
      <c r="G5" s="6">
        <v>13</v>
      </c>
      <c r="H5" s="6">
        <v>0</v>
      </c>
      <c r="I5" s="6">
        <v>9</v>
      </c>
      <c r="J5" s="6">
        <v>29</v>
      </c>
      <c r="K5" s="6">
        <v>59</v>
      </c>
      <c r="L5" s="6">
        <v>9</v>
      </c>
      <c r="M5" s="6">
        <v>0</v>
      </c>
      <c r="N5" s="6">
        <v>0</v>
      </c>
      <c r="O5" s="6">
        <v>0</v>
      </c>
      <c r="P5" s="6">
        <v>0</v>
      </c>
      <c r="Q5" s="6">
        <v>2</v>
      </c>
      <c r="R5" s="6">
        <v>0</v>
      </c>
      <c r="S5" s="6">
        <v>6</v>
      </c>
      <c r="T5" s="7">
        <f>+E5/C5</f>
        <v>0.21641791044776118</v>
      </c>
      <c r="U5" s="7">
        <f t="shared" ref="U5:U20" si="0">(E5+J5+L5)/(C5+J5+L5+Q5)</f>
        <v>0.31168831168831168</v>
      </c>
      <c r="V5" s="7">
        <f>((E5-G5-H5-I5)+(G5*2)+(H5*3)+(I5*4))/C5</f>
        <v>0.36567164179104478</v>
      </c>
    </row>
    <row r="6" spans="1:22" ht="20.100000000000001" customHeight="1" x14ac:dyDescent="0.25">
      <c r="A6" s="15" t="s">
        <v>60</v>
      </c>
      <c r="B6" s="6">
        <v>91</v>
      </c>
      <c r="C6" s="6">
        <v>293</v>
      </c>
      <c r="D6" s="6">
        <v>43</v>
      </c>
      <c r="E6" s="6">
        <v>60</v>
      </c>
      <c r="F6" s="6">
        <v>41</v>
      </c>
      <c r="G6" s="6">
        <v>10</v>
      </c>
      <c r="H6" s="6">
        <v>0</v>
      </c>
      <c r="I6" s="6">
        <v>18</v>
      </c>
      <c r="J6" s="6">
        <v>19</v>
      </c>
      <c r="K6" s="6">
        <v>101</v>
      </c>
      <c r="L6" s="6">
        <v>6</v>
      </c>
      <c r="M6" s="6">
        <v>4</v>
      </c>
      <c r="N6" s="6">
        <v>0</v>
      </c>
      <c r="O6" s="6">
        <v>0</v>
      </c>
      <c r="P6" s="6">
        <v>0</v>
      </c>
      <c r="Q6" s="6">
        <v>0</v>
      </c>
      <c r="R6" s="6">
        <v>5</v>
      </c>
      <c r="S6" s="6">
        <v>10</v>
      </c>
      <c r="T6" s="7">
        <f t="shared" ref="T6:T20" si="1">+E6/C6</f>
        <v>0.20477815699658702</v>
      </c>
      <c r="U6" s="7">
        <f t="shared" si="0"/>
        <v>0.26729559748427673</v>
      </c>
      <c r="V6" s="7">
        <f t="shared" ref="V6:V20" si="2">((E6-G6-H6-I6)+(G6*2)+(H6*3)+(I6*4))/C6</f>
        <v>0.42320819112627989</v>
      </c>
    </row>
    <row r="7" spans="1:22" ht="20.100000000000001" customHeight="1" x14ac:dyDescent="0.25">
      <c r="A7" s="15" t="s">
        <v>61</v>
      </c>
      <c r="B7" s="6">
        <v>76</v>
      </c>
      <c r="C7" s="6">
        <v>212</v>
      </c>
      <c r="D7" s="6">
        <v>29</v>
      </c>
      <c r="E7" s="6">
        <v>59</v>
      </c>
      <c r="F7" s="6">
        <v>31</v>
      </c>
      <c r="G7" s="6">
        <v>9</v>
      </c>
      <c r="H7" s="6">
        <v>0</v>
      </c>
      <c r="I7" s="6">
        <v>12</v>
      </c>
      <c r="J7" s="6">
        <v>15</v>
      </c>
      <c r="K7" s="6">
        <v>50</v>
      </c>
      <c r="L7" s="6">
        <v>2</v>
      </c>
      <c r="M7" s="6">
        <v>2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5</v>
      </c>
      <c r="T7" s="7">
        <f t="shared" si="1"/>
        <v>0.27830188679245282</v>
      </c>
      <c r="U7" s="7">
        <f t="shared" si="0"/>
        <v>0.33043478260869563</v>
      </c>
      <c r="V7" s="7">
        <f t="shared" si="2"/>
        <v>0.49056603773584906</v>
      </c>
    </row>
    <row r="8" spans="1:22" ht="20.100000000000001" customHeight="1" x14ac:dyDescent="0.25">
      <c r="A8" s="15" t="s">
        <v>38</v>
      </c>
      <c r="B8" s="6">
        <v>95</v>
      </c>
      <c r="C8" s="6">
        <v>332</v>
      </c>
      <c r="D8" s="6">
        <v>50</v>
      </c>
      <c r="E8" s="6">
        <v>80</v>
      </c>
      <c r="F8" s="6">
        <v>27</v>
      </c>
      <c r="G8" s="6">
        <v>16</v>
      </c>
      <c r="H8" s="6">
        <v>2</v>
      </c>
      <c r="I8" s="6">
        <v>9</v>
      </c>
      <c r="J8" s="6">
        <v>23</v>
      </c>
      <c r="K8" s="6">
        <v>73</v>
      </c>
      <c r="L8" s="6">
        <v>20</v>
      </c>
      <c r="M8" s="6">
        <v>3</v>
      </c>
      <c r="N8" s="6">
        <v>12</v>
      </c>
      <c r="O8" s="6">
        <v>1</v>
      </c>
      <c r="P8" s="6">
        <v>1</v>
      </c>
      <c r="Q8" s="6">
        <v>0</v>
      </c>
      <c r="R8" s="6">
        <v>2</v>
      </c>
      <c r="S8" s="6">
        <v>7</v>
      </c>
      <c r="T8" s="7">
        <f t="shared" si="1"/>
        <v>0.24096385542168675</v>
      </c>
      <c r="U8" s="7">
        <f t="shared" si="0"/>
        <v>0.32800000000000001</v>
      </c>
      <c r="V8" s="7">
        <f t="shared" si="2"/>
        <v>0.38253012048192769</v>
      </c>
    </row>
    <row r="9" spans="1:22" ht="20.100000000000001" customHeight="1" x14ac:dyDescent="0.25">
      <c r="A9" s="15" t="s">
        <v>62</v>
      </c>
      <c r="B9" s="6">
        <v>26</v>
      </c>
      <c r="C9" s="6">
        <v>54</v>
      </c>
      <c r="D9" s="6">
        <v>5</v>
      </c>
      <c r="E9" s="6">
        <v>8</v>
      </c>
      <c r="F9" s="6">
        <v>5</v>
      </c>
      <c r="G9" s="6">
        <v>3</v>
      </c>
      <c r="H9" s="6">
        <v>0</v>
      </c>
      <c r="I9" s="6">
        <v>2</v>
      </c>
      <c r="J9" s="6">
        <v>2</v>
      </c>
      <c r="K9" s="6">
        <v>19</v>
      </c>
      <c r="L9" s="6">
        <v>2</v>
      </c>
      <c r="M9" s="6">
        <v>0</v>
      </c>
      <c r="N9" s="6">
        <v>2</v>
      </c>
      <c r="O9" s="6">
        <v>0</v>
      </c>
      <c r="P9" s="6">
        <v>0</v>
      </c>
      <c r="Q9" s="6">
        <v>0</v>
      </c>
      <c r="R9" s="6">
        <v>0</v>
      </c>
      <c r="S9" s="6">
        <v>1</v>
      </c>
      <c r="T9" s="7">
        <f t="shared" si="1"/>
        <v>0.14814814814814814</v>
      </c>
      <c r="U9" s="7">
        <f t="shared" si="0"/>
        <v>0.20689655172413793</v>
      </c>
      <c r="V9" s="7">
        <f t="shared" si="2"/>
        <v>0.31481481481481483</v>
      </c>
    </row>
    <row r="10" spans="1:22" ht="20.100000000000001" customHeight="1" x14ac:dyDescent="0.25">
      <c r="A10" s="15" t="s">
        <v>63</v>
      </c>
      <c r="B10" s="6">
        <v>64</v>
      </c>
      <c r="C10" s="6">
        <v>107</v>
      </c>
      <c r="D10" s="6">
        <v>15</v>
      </c>
      <c r="E10" s="6">
        <v>16</v>
      </c>
      <c r="F10" s="6">
        <v>14</v>
      </c>
      <c r="G10" s="6">
        <v>2</v>
      </c>
      <c r="H10" s="6">
        <v>1</v>
      </c>
      <c r="I10" s="6">
        <v>4</v>
      </c>
      <c r="J10" s="6">
        <v>17</v>
      </c>
      <c r="K10" s="6">
        <v>34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2</v>
      </c>
      <c r="R10" s="6">
        <v>0</v>
      </c>
      <c r="S10" s="6">
        <v>1</v>
      </c>
      <c r="T10" s="7">
        <f t="shared" si="1"/>
        <v>0.14953271028037382</v>
      </c>
      <c r="U10" s="7">
        <f t="shared" si="0"/>
        <v>0.26190476190476192</v>
      </c>
      <c r="V10" s="7">
        <f t="shared" si="2"/>
        <v>0.29906542056074764</v>
      </c>
    </row>
    <row r="11" spans="1:22" ht="20.100000000000001" customHeight="1" x14ac:dyDescent="0.25">
      <c r="A11" s="15" t="s">
        <v>64</v>
      </c>
      <c r="B11" s="6">
        <v>27</v>
      </c>
      <c r="C11" s="6">
        <v>46</v>
      </c>
      <c r="D11" s="6">
        <v>4</v>
      </c>
      <c r="E11" s="6">
        <v>9</v>
      </c>
      <c r="F11" s="6">
        <v>3</v>
      </c>
      <c r="G11" s="6">
        <v>3</v>
      </c>
      <c r="H11" s="6">
        <v>1</v>
      </c>
      <c r="I11" s="6">
        <v>1</v>
      </c>
      <c r="J11" s="6">
        <v>4</v>
      </c>
      <c r="K11" s="6">
        <v>15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2</v>
      </c>
      <c r="S11" s="6">
        <v>1</v>
      </c>
      <c r="T11" s="7">
        <f t="shared" si="1"/>
        <v>0.19565217391304349</v>
      </c>
      <c r="U11" s="7">
        <f t="shared" si="0"/>
        <v>0.26</v>
      </c>
      <c r="V11" s="7">
        <f t="shared" si="2"/>
        <v>0.36956521739130432</v>
      </c>
    </row>
    <row r="12" spans="1:22" ht="20.100000000000001" customHeight="1" x14ac:dyDescent="0.25">
      <c r="A12" s="15" t="s">
        <v>65</v>
      </c>
      <c r="B12" s="6">
        <v>50</v>
      </c>
      <c r="C12" s="6">
        <v>81</v>
      </c>
      <c r="D12" s="6">
        <v>10</v>
      </c>
      <c r="E12" s="6">
        <v>17</v>
      </c>
      <c r="F12" s="6">
        <v>11</v>
      </c>
      <c r="G12" s="6">
        <v>4</v>
      </c>
      <c r="H12" s="6">
        <v>0</v>
      </c>
      <c r="I12" s="6">
        <v>3</v>
      </c>
      <c r="J12" s="6">
        <v>7</v>
      </c>
      <c r="K12" s="6">
        <v>29</v>
      </c>
      <c r="L12" s="6">
        <v>3</v>
      </c>
      <c r="M12" s="6">
        <v>0</v>
      </c>
      <c r="N12" s="6">
        <v>3</v>
      </c>
      <c r="O12" s="6">
        <v>0</v>
      </c>
      <c r="P12" s="6">
        <v>0</v>
      </c>
      <c r="Q12" s="6">
        <v>0</v>
      </c>
      <c r="R12" s="6">
        <v>3</v>
      </c>
      <c r="S12" s="6">
        <v>3</v>
      </c>
      <c r="T12" s="7">
        <f t="shared" si="1"/>
        <v>0.20987654320987653</v>
      </c>
      <c r="U12" s="7">
        <f t="shared" si="0"/>
        <v>0.2967032967032967</v>
      </c>
      <c r="V12" s="7">
        <f t="shared" si="2"/>
        <v>0.37037037037037035</v>
      </c>
    </row>
    <row r="13" spans="1:22" ht="20.100000000000001" customHeight="1" x14ac:dyDescent="0.25">
      <c r="A13" s="15" t="s">
        <v>66</v>
      </c>
      <c r="B13" s="6">
        <v>93</v>
      </c>
      <c r="C13" s="6">
        <v>279</v>
      </c>
      <c r="D13" s="6">
        <v>36</v>
      </c>
      <c r="E13" s="6">
        <v>49</v>
      </c>
      <c r="F13" s="6">
        <v>45</v>
      </c>
      <c r="G13" s="6">
        <v>13</v>
      </c>
      <c r="H13" s="6">
        <v>0</v>
      </c>
      <c r="I13" s="6">
        <v>17</v>
      </c>
      <c r="J13" s="6">
        <v>33</v>
      </c>
      <c r="K13" s="6">
        <v>72</v>
      </c>
      <c r="L13" s="6">
        <v>12</v>
      </c>
      <c r="M13" s="6">
        <v>3</v>
      </c>
      <c r="N13" s="6">
        <v>2</v>
      </c>
      <c r="O13" s="6">
        <v>1</v>
      </c>
      <c r="P13" s="6">
        <v>0</v>
      </c>
      <c r="Q13" s="6">
        <v>4</v>
      </c>
      <c r="R13" s="6">
        <v>0</v>
      </c>
      <c r="S13" s="6">
        <v>10</v>
      </c>
      <c r="T13" s="7">
        <f t="shared" si="1"/>
        <v>0.17562724014336917</v>
      </c>
      <c r="U13" s="7">
        <f t="shared" si="0"/>
        <v>0.28658536585365851</v>
      </c>
      <c r="V13" s="7">
        <f t="shared" si="2"/>
        <v>0.4050179211469534</v>
      </c>
    </row>
    <row r="14" spans="1:22" ht="20.100000000000001" customHeight="1" x14ac:dyDescent="0.25">
      <c r="A14" s="15" t="s">
        <v>67</v>
      </c>
      <c r="B14" s="6">
        <v>96</v>
      </c>
      <c r="C14" s="6">
        <v>358</v>
      </c>
      <c r="D14" s="6">
        <v>63</v>
      </c>
      <c r="E14" s="6">
        <v>104</v>
      </c>
      <c r="F14" s="6">
        <v>53</v>
      </c>
      <c r="G14" s="6">
        <v>22</v>
      </c>
      <c r="H14" s="6">
        <v>7</v>
      </c>
      <c r="I14" s="6">
        <v>22</v>
      </c>
      <c r="J14" s="6">
        <v>21</v>
      </c>
      <c r="K14" s="6">
        <v>120</v>
      </c>
      <c r="L14" s="6">
        <v>4</v>
      </c>
      <c r="M14" s="6">
        <v>2</v>
      </c>
      <c r="N14" s="6">
        <v>9</v>
      </c>
      <c r="O14" s="6">
        <v>2</v>
      </c>
      <c r="P14" s="6">
        <v>0</v>
      </c>
      <c r="Q14" s="6">
        <v>4</v>
      </c>
      <c r="R14" s="6">
        <v>0</v>
      </c>
      <c r="S14" s="6">
        <v>7</v>
      </c>
      <c r="T14" s="7">
        <f t="shared" si="1"/>
        <v>0.29050279329608941</v>
      </c>
      <c r="U14" s="7">
        <f t="shared" si="0"/>
        <v>0.33333333333333331</v>
      </c>
      <c r="V14" s="7">
        <f t="shared" si="2"/>
        <v>0.57541899441340782</v>
      </c>
    </row>
    <row r="15" spans="1:22" ht="20.100000000000001" customHeight="1" x14ac:dyDescent="0.25">
      <c r="A15" s="15" t="s">
        <v>42</v>
      </c>
      <c r="B15" s="6">
        <v>82</v>
      </c>
      <c r="C15" s="6">
        <v>231</v>
      </c>
      <c r="D15" s="6">
        <v>33</v>
      </c>
      <c r="E15" s="6">
        <v>39</v>
      </c>
      <c r="F15" s="6">
        <v>40</v>
      </c>
      <c r="G15" s="6">
        <v>6</v>
      </c>
      <c r="H15" s="6">
        <v>2</v>
      </c>
      <c r="I15" s="6">
        <v>14</v>
      </c>
      <c r="J15" s="6">
        <v>35</v>
      </c>
      <c r="K15" s="6">
        <v>97</v>
      </c>
      <c r="L15" s="6">
        <v>2</v>
      </c>
      <c r="M15" s="6">
        <v>0</v>
      </c>
      <c r="N15" s="6">
        <v>1</v>
      </c>
      <c r="O15" s="6">
        <v>1</v>
      </c>
      <c r="P15" s="6">
        <v>0</v>
      </c>
      <c r="Q15" s="6">
        <v>4</v>
      </c>
      <c r="R15" s="6">
        <v>2</v>
      </c>
      <c r="S15" s="6">
        <v>6</v>
      </c>
      <c r="T15" s="7">
        <f t="shared" si="1"/>
        <v>0.16883116883116883</v>
      </c>
      <c r="U15" s="7">
        <f t="shared" si="0"/>
        <v>0.27941176470588236</v>
      </c>
      <c r="V15" s="7">
        <f t="shared" si="2"/>
        <v>0.39393939393939392</v>
      </c>
    </row>
    <row r="16" spans="1:22" ht="20.100000000000001" customHeight="1" x14ac:dyDescent="0.25">
      <c r="A16" s="15" t="s">
        <v>68</v>
      </c>
      <c r="B16" s="6">
        <v>92</v>
      </c>
      <c r="C16" s="6">
        <v>294</v>
      </c>
      <c r="D16" s="6">
        <v>26</v>
      </c>
      <c r="E16" s="6">
        <v>57</v>
      </c>
      <c r="F16" s="6">
        <v>28</v>
      </c>
      <c r="G16" s="6">
        <v>14</v>
      </c>
      <c r="H16" s="6">
        <v>1</v>
      </c>
      <c r="I16" s="6">
        <v>11</v>
      </c>
      <c r="J16" s="6">
        <v>19</v>
      </c>
      <c r="K16" s="6">
        <v>67</v>
      </c>
      <c r="L16" s="6">
        <v>6</v>
      </c>
      <c r="M16" s="6">
        <v>7</v>
      </c>
      <c r="N16" s="6">
        <v>3</v>
      </c>
      <c r="O16" s="6">
        <v>0</v>
      </c>
      <c r="P16" s="6">
        <v>0</v>
      </c>
      <c r="Q16" s="6">
        <v>2</v>
      </c>
      <c r="R16" s="6">
        <v>2</v>
      </c>
      <c r="S16" s="6">
        <v>6</v>
      </c>
      <c r="T16" s="7">
        <f t="shared" si="1"/>
        <v>0.19387755102040816</v>
      </c>
      <c r="U16" s="7">
        <f t="shared" si="0"/>
        <v>0.2554517133956386</v>
      </c>
      <c r="V16" s="7">
        <f t="shared" si="2"/>
        <v>0.36054421768707484</v>
      </c>
    </row>
    <row r="17" spans="1:22" ht="20.100000000000001" customHeight="1" x14ac:dyDescent="0.25">
      <c r="A17" s="15" t="s">
        <v>69</v>
      </c>
      <c r="B17" s="6">
        <v>33</v>
      </c>
      <c r="C17" s="6">
        <v>32</v>
      </c>
      <c r="D17" s="6">
        <v>10</v>
      </c>
      <c r="E17" s="6">
        <v>7</v>
      </c>
      <c r="F17" s="6">
        <v>4</v>
      </c>
      <c r="G17" s="6">
        <v>3</v>
      </c>
      <c r="H17" s="6">
        <v>0</v>
      </c>
      <c r="I17" s="6">
        <v>1</v>
      </c>
      <c r="J17" s="6">
        <v>6</v>
      </c>
      <c r="K17" s="6">
        <v>12</v>
      </c>
      <c r="L17" s="6">
        <v>1</v>
      </c>
      <c r="M17" s="6">
        <v>1</v>
      </c>
      <c r="N17" s="6">
        <v>3</v>
      </c>
      <c r="O17" s="6">
        <v>0</v>
      </c>
      <c r="P17" s="6">
        <v>0</v>
      </c>
      <c r="Q17" s="6">
        <v>0</v>
      </c>
      <c r="R17" s="6">
        <v>1</v>
      </c>
      <c r="S17" s="6">
        <v>1</v>
      </c>
      <c r="T17" s="7">
        <f t="shared" si="1"/>
        <v>0.21875</v>
      </c>
      <c r="U17" s="7">
        <f t="shared" si="0"/>
        <v>0.35897435897435898</v>
      </c>
      <c r="V17" s="7">
        <f t="shared" si="2"/>
        <v>0.40625</v>
      </c>
    </row>
    <row r="18" spans="1:22" ht="20.100000000000001" customHeight="1" x14ac:dyDescent="0.25">
      <c r="A18" s="15" t="s">
        <v>70</v>
      </c>
      <c r="B18" s="6">
        <v>4</v>
      </c>
      <c r="C18" s="6">
        <v>3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7">
        <f t="shared" si="1"/>
        <v>0</v>
      </c>
      <c r="U18" s="7">
        <f t="shared" si="0"/>
        <v>0</v>
      </c>
      <c r="V18" s="7">
        <f t="shared" si="2"/>
        <v>0</v>
      </c>
    </row>
    <row r="19" spans="1:22" ht="20.100000000000001" customHeight="1" x14ac:dyDescent="0.25">
      <c r="A19" s="15" t="s">
        <v>37</v>
      </c>
      <c r="B19" s="6">
        <v>99</v>
      </c>
      <c r="C19" s="6">
        <v>410</v>
      </c>
      <c r="D19" s="6">
        <v>51</v>
      </c>
      <c r="E19" s="6">
        <v>114</v>
      </c>
      <c r="F19" s="6">
        <v>47</v>
      </c>
      <c r="G19" s="6">
        <v>20</v>
      </c>
      <c r="H19" s="6">
        <v>4</v>
      </c>
      <c r="I19" s="6">
        <v>14</v>
      </c>
      <c r="J19" s="6">
        <v>22</v>
      </c>
      <c r="K19" s="6">
        <v>104</v>
      </c>
      <c r="L19" s="6">
        <v>0</v>
      </c>
      <c r="M19" s="6">
        <v>4</v>
      </c>
      <c r="N19" s="6">
        <v>11</v>
      </c>
      <c r="O19" s="6">
        <v>2</v>
      </c>
      <c r="P19" s="6">
        <v>0</v>
      </c>
      <c r="Q19" s="6">
        <v>1</v>
      </c>
      <c r="R19" s="6">
        <v>0</v>
      </c>
      <c r="S19" s="6">
        <v>16</v>
      </c>
      <c r="T19" s="7">
        <f t="shared" si="1"/>
        <v>0.2780487804878049</v>
      </c>
      <c r="U19" s="7">
        <f t="shared" si="0"/>
        <v>0.31408775981524251</v>
      </c>
      <c r="V19" s="7">
        <f t="shared" si="2"/>
        <v>0.44878048780487806</v>
      </c>
    </row>
    <row r="20" spans="1:22" ht="20.100000000000001" customHeight="1" x14ac:dyDescent="0.25">
      <c r="A20" s="15" t="s">
        <v>71</v>
      </c>
      <c r="B20" s="6">
        <v>73</v>
      </c>
      <c r="C20" s="6">
        <v>180</v>
      </c>
      <c r="D20" s="6">
        <v>30</v>
      </c>
      <c r="E20" s="6">
        <v>46</v>
      </c>
      <c r="F20" s="6">
        <v>32</v>
      </c>
      <c r="G20" s="6">
        <v>9</v>
      </c>
      <c r="H20" s="6">
        <v>2</v>
      </c>
      <c r="I20" s="6">
        <v>13</v>
      </c>
      <c r="J20" s="6">
        <v>31</v>
      </c>
      <c r="K20" s="6">
        <v>64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7">
        <f t="shared" si="1"/>
        <v>0.25555555555555554</v>
      </c>
      <c r="U20" s="7">
        <f t="shared" si="0"/>
        <v>0.36792452830188677</v>
      </c>
      <c r="V20" s="7">
        <f t="shared" si="2"/>
        <v>0.5444444444444444</v>
      </c>
    </row>
    <row r="21" spans="1:22" ht="20.100000000000001" customHeight="1" x14ac:dyDescent="0.2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7"/>
      <c r="V21" s="7"/>
    </row>
    <row r="22" spans="1:22" ht="18" x14ac:dyDescent="0.25">
      <c r="A22" s="4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6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7">
        <v>0</v>
      </c>
      <c r="U22" s="7">
        <v>0</v>
      </c>
      <c r="V22" s="7">
        <v>0</v>
      </c>
    </row>
    <row r="23" spans="1:22" x14ac:dyDescent="0.3">
      <c r="A23" s="4" t="s">
        <v>23</v>
      </c>
      <c r="U23" s="7"/>
    </row>
    <row r="24" spans="1:22" s="1" customFormat="1" ht="18" x14ac:dyDescent="0.25">
      <c r="A24" s="9" t="s">
        <v>24</v>
      </c>
      <c r="B24" s="1">
        <f>C46</f>
        <v>100</v>
      </c>
      <c r="C24" s="1">
        <f t="shared" ref="C24:S24" si="3">+SUM(C4:C22)</f>
        <v>3229</v>
      </c>
      <c r="D24" s="1">
        <f t="shared" si="3"/>
        <v>444</v>
      </c>
      <c r="E24" s="1">
        <f t="shared" si="3"/>
        <v>730</v>
      </c>
      <c r="F24" s="1">
        <f t="shared" si="3"/>
        <v>418</v>
      </c>
      <c r="G24" s="1">
        <f t="shared" si="3"/>
        <v>147</v>
      </c>
      <c r="H24" s="1">
        <f t="shared" si="3"/>
        <v>20</v>
      </c>
      <c r="I24" s="1">
        <f t="shared" si="3"/>
        <v>152</v>
      </c>
      <c r="J24" s="1">
        <f t="shared" si="3"/>
        <v>286</v>
      </c>
      <c r="K24" s="1">
        <f t="shared" si="3"/>
        <v>928</v>
      </c>
      <c r="L24" s="1">
        <f t="shared" si="3"/>
        <v>68</v>
      </c>
      <c r="M24" s="1">
        <f t="shared" si="3"/>
        <v>34</v>
      </c>
      <c r="N24" s="1">
        <f t="shared" si="3"/>
        <v>48</v>
      </c>
      <c r="O24" s="1">
        <f t="shared" si="3"/>
        <v>7</v>
      </c>
      <c r="P24" s="1">
        <f t="shared" si="3"/>
        <v>1</v>
      </c>
      <c r="Q24" s="1">
        <f t="shared" si="3"/>
        <v>20</v>
      </c>
      <c r="R24" s="1">
        <f t="shared" si="3"/>
        <v>19</v>
      </c>
      <c r="S24" s="1">
        <f t="shared" si="3"/>
        <v>82</v>
      </c>
      <c r="T24" s="7">
        <f>+E24/C24</f>
        <v>0.2260761845772685</v>
      </c>
      <c r="U24" s="7">
        <f>(E24+J24+L24)/(C24+J24+L24+Q24)</f>
        <v>0.30086039411601445</v>
      </c>
      <c r="V24" s="7">
        <f>((E24-G24-H24-I24)+(G24*2)+(H24*3)+(I24*4))/C24</f>
        <v>0.42520904304738311</v>
      </c>
    </row>
    <row r="25" spans="1:22" s="1" customFormat="1" ht="18" x14ac:dyDescent="0.25">
      <c r="A25" s="9"/>
      <c r="T25" s="7"/>
      <c r="U25" s="7"/>
      <c r="V25" s="7"/>
    </row>
    <row r="26" spans="1:22" s="10" customFormat="1" ht="25.5" customHeight="1" x14ac:dyDescent="0.25">
      <c r="A26" s="3" t="s">
        <v>22</v>
      </c>
      <c r="B26" s="1" t="s">
        <v>25</v>
      </c>
      <c r="C26" s="1" t="s">
        <v>26</v>
      </c>
      <c r="D26" s="1" t="s">
        <v>27</v>
      </c>
      <c r="E26" s="1" t="s">
        <v>3</v>
      </c>
      <c r="F26" s="1" t="s">
        <v>28</v>
      </c>
      <c r="G26" s="1" t="s">
        <v>4</v>
      </c>
      <c r="H26" s="1" t="s">
        <v>9</v>
      </c>
      <c r="I26" s="1" t="s">
        <v>10</v>
      </c>
      <c r="J26" s="1" t="s">
        <v>29</v>
      </c>
      <c r="K26" s="1" t="s">
        <v>30</v>
      </c>
      <c r="L26" s="1" t="s">
        <v>31</v>
      </c>
      <c r="M26" s="1" t="s">
        <v>32</v>
      </c>
      <c r="N26" s="1" t="s">
        <v>33</v>
      </c>
      <c r="O26" s="1" t="s">
        <v>34</v>
      </c>
      <c r="P26" s="1" t="s">
        <v>8</v>
      </c>
      <c r="Q26" s="1" t="s">
        <v>18</v>
      </c>
      <c r="R26" s="1" t="s">
        <v>2</v>
      </c>
      <c r="T26" s="1" t="s">
        <v>35</v>
      </c>
      <c r="U26" s="1" t="s">
        <v>19</v>
      </c>
      <c r="V26" s="1" t="s">
        <v>36</v>
      </c>
    </row>
    <row r="27" spans="1:22" ht="18" customHeight="1" x14ac:dyDescent="0.3">
      <c r="A27" s="15" t="s">
        <v>44</v>
      </c>
      <c r="B27" s="6">
        <v>18</v>
      </c>
      <c r="C27" s="6">
        <v>0</v>
      </c>
      <c r="D27" s="16">
        <v>42</v>
      </c>
      <c r="E27" s="6">
        <v>15</v>
      </c>
      <c r="F27" s="6">
        <v>10</v>
      </c>
      <c r="G27" s="6">
        <v>31</v>
      </c>
      <c r="H27" s="6">
        <v>10</v>
      </c>
      <c r="I27" s="6">
        <v>22</v>
      </c>
      <c r="J27" s="6">
        <v>3</v>
      </c>
      <c r="K27" s="6">
        <v>1</v>
      </c>
      <c r="L27" s="6">
        <v>2</v>
      </c>
      <c r="M27" s="6">
        <v>0</v>
      </c>
      <c r="N27" s="6">
        <v>0</v>
      </c>
      <c r="O27" s="6">
        <v>1</v>
      </c>
      <c r="P27" s="6">
        <v>5</v>
      </c>
      <c r="Q27" s="6">
        <v>5</v>
      </c>
      <c r="R27" s="6">
        <v>150</v>
      </c>
      <c r="T27" s="11">
        <f t="shared" ref="T27:T44" si="4">F27*9/D27</f>
        <v>2.1428571428571428</v>
      </c>
      <c r="U27" s="12">
        <f t="shared" ref="U27:U44" si="5">+G27/R27</f>
        <v>0.20666666666666667</v>
      </c>
      <c r="V27" s="12">
        <f t="shared" ref="V27:V44" si="6">(G27+H27)/D27</f>
        <v>0.97619047619047616</v>
      </c>
    </row>
    <row r="28" spans="1:22" ht="18" customHeight="1" x14ac:dyDescent="0.3">
      <c r="A28" s="15" t="s">
        <v>45</v>
      </c>
      <c r="B28" s="6">
        <v>10</v>
      </c>
      <c r="C28" s="6">
        <v>10</v>
      </c>
      <c r="D28" s="16">
        <v>49</v>
      </c>
      <c r="E28" s="6">
        <v>32</v>
      </c>
      <c r="F28" s="6">
        <v>32</v>
      </c>
      <c r="G28" s="6">
        <v>45</v>
      </c>
      <c r="H28" s="6">
        <v>36</v>
      </c>
      <c r="I28" s="6">
        <v>48</v>
      </c>
      <c r="J28" s="6">
        <v>3</v>
      </c>
      <c r="K28" s="6">
        <v>5</v>
      </c>
      <c r="L28" s="6">
        <v>0</v>
      </c>
      <c r="M28" s="6">
        <v>0</v>
      </c>
      <c r="N28" s="6">
        <v>0</v>
      </c>
      <c r="O28" s="6">
        <v>4</v>
      </c>
      <c r="P28" s="6">
        <v>8</v>
      </c>
      <c r="Q28" s="6">
        <v>9</v>
      </c>
      <c r="R28" s="6">
        <v>201</v>
      </c>
      <c r="T28" s="11">
        <f t="shared" si="4"/>
        <v>5.8775510204081636</v>
      </c>
      <c r="U28" s="12">
        <f t="shared" si="5"/>
        <v>0.22388059701492538</v>
      </c>
      <c r="V28" s="12">
        <f t="shared" si="6"/>
        <v>1.653061224489796</v>
      </c>
    </row>
    <row r="29" spans="1:22" ht="18" customHeight="1" x14ac:dyDescent="0.3">
      <c r="A29" s="15" t="s">
        <v>39</v>
      </c>
      <c r="B29" s="6">
        <v>20</v>
      </c>
      <c r="C29" s="6">
        <v>20</v>
      </c>
      <c r="D29" s="16">
        <v>111</v>
      </c>
      <c r="E29" s="6">
        <v>46</v>
      </c>
      <c r="F29" s="6">
        <v>41</v>
      </c>
      <c r="G29" s="6">
        <v>88</v>
      </c>
      <c r="H29" s="6">
        <v>36</v>
      </c>
      <c r="I29" s="6">
        <v>98</v>
      </c>
      <c r="J29" s="6">
        <v>10</v>
      </c>
      <c r="K29" s="6">
        <v>6</v>
      </c>
      <c r="L29" s="6">
        <v>0</v>
      </c>
      <c r="M29" s="6">
        <v>0</v>
      </c>
      <c r="N29" s="6">
        <v>0</v>
      </c>
      <c r="O29" s="6">
        <v>8</v>
      </c>
      <c r="P29" s="6">
        <v>13</v>
      </c>
      <c r="Q29" s="6">
        <v>8</v>
      </c>
      <c r="R29" s="6">
        <v>426</v>
      </c>
      <c r="T29" s="11">
        <f t="shared" si="4"/>
        <v>3.3243243243243241</v>
      </c>
      <c r="U29" s="12">
        <f t="shared" si="5"/>
        <v>0.20657276995305165</v>
      </c>
      <c r="V29" s="12">
        <f t="shared" si="6"/>
        <v>1.117117117117117</v>
      </c>
    </row>
    <row r="30" spans="1:22" ht="18" customHeight="1" x14ac:dyDescent="0.3">
      <c r="A30" s="15" t="s">
        <v>46</v>
      </c>
      <c r="B30" s="6">
        <v>3</v>
      </c>
      <c r="C30" s="6">
        <v>3</v>
      </c>
      <c r="D30" s="16">
        <v>9.34</v>
      </c>
      <c r="E30" s="6">
        <v>6</v>
      </c>
      <c r="F30" s="6">
        <v>6</v>
      </c>
      <c r="G30" s="6">
        <v>14</v>
      </c>
      <c r="H30" s="6">
        <v>4</v>
      </c>
      <c r="I30" s="6">
        <v>8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2</v>
      </c>
      <c r="P30" s="6">
        <v>1</v>
      </c>
      <c r="Q30" s="6">
        <v>2</v>
      </c>
      <c r="R30" s="6">
        <v>55</v>
      </c>
      <c r="T30" s="11">
        <f>F30*9/D30</f>
        <v>5.7815845824411136</v>
      </c>
      <c r="U30" s="12">
        <f>+G30/R30</f>
        <v>0.25454545454545452</v>
      </c>
      <c r="V30" s="12">
        <f>(G30+H30)/D30</f>
        <v>1.9271948608137046</v>
      </c>
    </row>
    <row r="31" spans="1:22" ht="18" customHeight="1" x14ac:dyDescent="0.3">
      <c r="A31" s="15" t="s">
        <v>40</v>
      </c>
      <c r="B31" s="6">
        <v>16</v>
      </c>
      <c r="C31" s="6">
        <v>16</v>
      </c>
      <c r="D31" s="16">
        <v>89</v>
      </c>
      <c r="E31" s="6">
        <v>34</v>
      </c>
      <c r="F31" s="6">
        <v>32</v>
      </c>
      <c r="G31" s="6">
        <v>72</v>
      </c>
      <c r="H31" s="6">
        <v>18</v>
      </c>
      <c r="I31" s="6">
        <v>80</v>
      </c>
      <c r="J31" s="6">
        <v>9</v>
      </c>
      <c r="K31" s="6">
        <v>1</v>
      </c>
      <c r="L31" s="6">
        <v>0</v>
      </c>
      <c r="M31" s="6">
        <v>0</v>
      </c>
      <c r="N31" s="6">
        <v>0</v>
      </c>
      <c r="O31" s="6">
        <v>2</v>
      </c>
      <c r="P31" s="6">
        <v>12</v>
      </c>
      <c r="Q31" s="6">
        <v>14</v>
      </c>
      <c r="R31" s="6">
        <v>325</v>
      </c>
      <c r="T31" s="11">
        <f t="shared" si="4"/>
        <v>3.2359550561797752</v>
      </c>
      <c r="U31" s="12">
        <f t="shared" si="5"/>
        <v>0.22153846153846155</v>
      </c>
      <c r="V31" s="12">
        <f t="shared" si="6"/>
        <v>1.0112359550561798</v>
      </c>
    </row>
    <row r="32" spans="1:22" ht="18" customHeight="1" x14ac:dyDescent="0.3">
      <c r="A32" s="15" t="s">
        <v>47</v>
      </c>
      <c r="B32" s="6">
        <v>18</v>
      </c>
      <c r="C32" s="6">
        <v>0</v>
      </c>
      <c r="D32" s="16">
        <v>26.366</v>
      </c>
      <c r="E32" s="6">
        <v>8</v>
      </c>
      <c r="F32" s="6">
        <v>8</v>
      </c>
      <c r="G32" s="6">
        <v>21</v>
      </c>
      <c r="H32" s="6">
        <v>4</v>
      </c>
      <c r="I32" s="6">
        <v>16</v>
      </c>
      <c r="J32" s="6">
        <v>3</v>
      </c>
      <c r="K32" s="6">
        <v>2</v>
      </c>
      <c r="L32" s="6">
        <v>0</v>
      </c>
      <c r="M32" s="6">
        <v>0</v>
      </c>
      <c r="N32" s="6">
        <v>0</v>
      </c>
      <c r="O32" s="6">
        <v>1</v>
      </c>
      <c r="P32" s="6">
        <v>3</v>
      </c>
      <c r="Q32" s="6">
        <v>3</v>
      </c>
      <c r="R32" s="6">
        <v>99</v>
      </c>
      <c r="T32" s="11">
        <f t="shared" si="4"/>
        <v>2.7307896533414246</v>
      </c>
      <c r="U32" s="12">
        <f t="shared" si="5"/>
        <v>0.21212121212121213</v>
      </c>
      <c r="V32" s="12">
        <f t="shared" si="6"/>
        <v>0.94819085185466134</v>
      </c>
    </row>
    <row r="33" spans="1:22" ht="18" customHeight="1" x14ac:dyDescent="0.3">
      <c r="A33" s="15" t="s">
        <v>41</v>
      </c>
      <c r="B33" s="6">
        <v>6</v>
      </c>
      <c r="C33" s="6">
        <v>6</v>
      </c>
      <c r="D33" s="16">
        <v>34</v>
      </c>
      <c r="E33" s="6">
        <v>14</v>
      </c>
      <c r="F33" s="6">
        <v>13</v>
      </c>
      <c r="G33" s="6">
        <v>31</v>
      </c>
      <c r="H33" s="6">
        <v>14</v>
      </c>
      <c r="I33" s="6">
        <v>44</v>
      </c>
      <c r="J33" s="6">
        <v>4</v>
      </c>
      <c r="K33" s="6">
        <v>1</v>
      </c>
      <c r="L33" s="6">
        <v>0</v>
      </c>
      <c r="M33" s="6">
        <v>0</v>
      </c>
      <c r="N33" s="6">
        <v>0</v>
      </c>
      <c r="O33" s="6">
        <v>2</v>
      </c>
      <c r="P33" s="6">
        <v>7</v>
      </c>
      <c r="Q33" s="6">
        <v>2</v>
      </c>
      <c r="R33" s="6">
        <v>122</v>
      </c>
      <c r="T33" s="11">
        <f t="shared" si="4"/>
        <v>3.4411764705882355</v>
      </c>
      <c r="U33" s="12">
        <f t="shared" si="5"/>
        <v>0.25409836065573771</v>
      </c>
      <c r="V33" s="12">
        <f t="shared" si="6"/>
        <v>1.3235294117647058</v>
      </c>
    </row>
    <row r="34" spans="1:22" ht="18" customHeight="1" x14ac:dyDescent="0.3">
      <c r="A34" s="15" t="s">
        <v>48</v>
      </c>
      <c r="B34" s="6">
        <v>17</v>
      </c>
      <c r="C34" s="6">
        <v>17</v>
      </c>
      <c r="D34" s="16">
        <v>100</v>
      </c>
      <c r="E34" s="6">
        <v>47</v>
      </c>
      <c r="F34" s="6">
        <v>40</v>
      </c>
      <c r="G34" s="6">
        <v>91</v>
      </c>
      <c r="H34" s="6">
        <v>15</v>
      </c>
      <c r="I34" s="6">
        <v>71</v>
      </c>
      <c r="J34" s="6">
        <v>4</v>
      </c>
      <c r="K34" s="6">
        <v>10</v>
      </c>
      <c r="L34" s="6">
        <v>0</v>
      </c>
      <c r="M34" s="6">
        <v>1</v>
      </c>
      <c r="N34" s="6">
        <v>0</v>
      </c>
      <c r="O34" s="6">
        <v>7</v>
      </c>
      <c r="P34" s="6">
        <v>13</v>
      </c>
      <c r="Q34" s="6">
        <v>9</v>
      </c>
      <c r="R34" s="6">
        <v>400</v>
      </c>
      <c r="T34" s="11">
        <f t="shared" si="4"/>
        <v>3.6</v>
      </c>
      <c r="U34" s="12">
        <f t="shared" si="5"/>
        <v>0.22750000000000001</v>
      </c>
      <c r="V34" s="12">
        <f t="shared" si="6"/>
        <v>1.06</v>
      </c>
    </row>
    <row r="35" spans="1:22" ht="18" customHeight="1" x14ac:dyDescent="0.3">
      <c r="A35" s="15" t="s">
        <v>49</v>
      </c>
      <c r="B35" s="6">
        <v>11</v>
      </c>
      <c r="C35" s="6">
        <v>10</v>
      </c>
      <c r="D35" s="16">
        <v>58</v>
      </c>
      <c r="E35" s="6">
        <v>33</v>
      </c>
      <c r="F35" s="6">
        <v>32</v>
      </c>
      <c r="G35" s="6">
        <v>67</v>
      </c>
      <c r="H35" s="6">
        <v>20</v>
      </c>
      <c r="I35" s="6">
        <v>48</v>
      </c>
      <c r="J35" s="6">
        <v>3</v>
      </c>
      <c r="K35" s="6">
        <v>6</v>
      </c>
      <c r="L35" s="6">
        <v>0</v>
      </c>
      <c r="M35" s="6">
        <v>0</v>
      </c>
      <c r="N35" s="6">
        <v>0</v>
      </c>
      <c r="O35" s="6">
        <v>0</v>
      </c>
      <c r="P35" s="6">
        <v>9</v>
      </c>
      <c r="Q35" s="6">
        <v>7</v>
      </c>
      <c r="R35" s="6">
        <v>243</v>
      </c>
      <c r="T35" s="11">
        <f t="shared" si="4"/>
        <v>4.9655172413793105</v>
      </c>
      <c r="U35" s="12">
        <f t="shared" si="5"/>
        <v>0.27572016460905352</v>
      </c>
      <c r="V35" s="12">
        <f t="shared" si="6"/>
        <v>1.5</v>
      </c>
    </row>
    <row r="36" spans="1:22" ht="18" customHeight="1" x14ac:dyDescent="0.3">
      <c r="A36" s="15" t="s">
        <v>73</v>
      </c>
      <c r="B36" s="6">
        <v>2</v>
      </c>
      <c r="C36" s="6">
        <v>1</v>
      </c>
      <c r="D36" s="16">
        <v>4.66</v>
      </c>
      <c r="E36" s="6">
        <v>4</v>
      </c>
      <c r="F36" s="6">
        <v>3</v>
      </c>
      <c r="G36" s="6">
        <v>7</v>
      </c>
      <c r="H36" s="6">
        <v>3</v>
      </c>
      <c r="I36" s="6">
        <v>3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21</v>
      </c>
      <c r="T36" s="11">
        <f t="shared" si="4"/>
        <v>5.7939914163090123</v>
      </c>
      <c r="U36" s="12">
        <f t="shared" si="5"/>
        <v>0.33333333333333331</v>
      </c>
      <c r="V36" s="12">
        <f t="shared" si="6"/>
        <v>2.1459227467811157</v>
      </c>
    </row>
    <row r="37" spans="1:22" ht="18" customHeight="1" x14ac:dyDescent="0.3">
      <c r="A37" s="15" t="s">
        <v>50</v>
      </c>
      <c r="B37" s="6">
        <v>28</v>
      </c>
      <c r="C37" s="6">
        <v>0</v>
      </c>
      <c r="D37" s="16">
        <v>40.659999999999997</v>
      </c>
      <c r="E37" s="6">
        <v>13</v>
      </c>
      <c r="F37" s="6">
        <v>13</v>
      </c>
      <c r="G37" s="6">
        <v>22</v>
      </c>
      <c r="H37" s="6">
        <v>14</v>
      </c>
      <c r="I37" s="6">
        <v>41</v>
      </c>
      <c r="J37" s="6">
        <v>0</v>
      </c>
      <c r="K37" s="6">
        <v>0</v>
      </c>
      <c r="L37" s="6">
        <v>4</v>
      </c>
      <c r="M37" s="6">
        <v>0</v>
      </c>
      <c r="N37" s="6">
        <v>0</v>
      </c>
      <c r="O37" s="6">
        <v>3</v>
      </c>
      <c r="P37" s="6">
        <v>2</v>
      </c>
      <c r="Q37" s="6">
        <v>6</v>
      </c>
      <c r="R37" s="6">
        <v>136</v>
      </c>
      <c r="T37" s="11">
        <f t="shared" si="4"/>
        <v>2.8775209050664046</v>
      </c>
      <c r="U37" s="12">
        <f t="shared" si="5"/>
        <v>0.16176470588235295</v>
      </c>
      <c r="V37" s="12">
        <f t="shared" si="6"/>
        <v>0.88539104771273991</v>
      </c>
    </row>
    <row r="38" spans="1:22" ht="18" customHeight="1" x14ac:dyDescent="0.3">
      <c r="A38" s="15" t="s">
        <v>51</v>
      </c>
      <c r="B38" s="6">
        <v>35</v>
      </c>
      <c r="C38" s="6">
        <v>0</v>
      </c>
      <c r="D38" s="16">
        <v>44.66</v>
      </c>
      <c r="E38" s="6">
        <v>22</v>
      </c>
      <c r="F38" s="6">
        <v>16</v>
      </c>
      <c r="G38" s="6">
        <v>34</v>
      </c>
      <c r="H38" s="6">
        <v>13</v>
      </c>
      <c r="I38" s="6">
        <v>48</v>
      </c>
      <c r="J38" s="6">
        <v>2</v>
      </c>
      <c r="K38" s="6">
        <v>8</v>
      </c>
      <c r="L38" s="6">
        <v>19</v>
      </c>
      <c r="M38" s="6">
        <v>0</v>
      </c>
      <c r="N38" s="6">
        <v>0</v>
      </c>
      <c r="O38" s="6">
        <v>1</v>
      </c>
      <c r="P38" s="6">
        <v>12</v>
      </c>
      <c r="Q38" s="6">
        <v>4</v>
      </c>
      <c r="R38" s="6">
        <v>164</v>
      </c>
      <c r="T38" s="11">
        <f t="shared" si="4"/>
        <v>3.2243618450515004</v>
      </c>
      <c r="U38" s="12">
        <f t="shared" si="5"/>
        <v>0.2073170731707317</v>
      </c>
      <c r="V38" s="12">
        <f t="shared" si="6"/>
        <v>1.0523958799820869</v>
      </c>
    </row>
    <row r="39" spans="1:22" ht="18" customHeight="1" x14ac:dyDescent="0.3">
      <c r="A39" s="15" t="s">
        <v>52</v>
      </c>
      <c r="B39" s="6">
        <v>22</v>
      </c>
      <c r="C39" s="6">
        <v>0</v>
      </c>
      <c r="D39" s="16">
        <v>19.66</v>
      </c>
      <c r="E39" s="6">
        <v>13</v>
      </c>
      <c r="F39" s="6">
        <v>11</v>
      </c>
      <c r="G39" s="6">
        <v>21</v>
      </c>
      <c r="H39" s="6">
        <v>22</v>
      </c>
      <c r="I39" s="6">
        <v>21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1</v>
      </c>
      <c r="P39" s="6">
        <v>3</v>
      </c>
      <c r="Q39" s="6">
        <v>6</v>
      </c>
      <c r="R39" s="6">
        <v>83</v>
      </c>
      <c r="T39" s="11">
        <f t="shared" si="4"/>
        <v>5.0356052899287898</v>
      </c>
      <c r="U39" s="12">
        <f t="shared" si="5"/>
        <v>0.25301204819277107</v>
      </c>
      <c r="V39" s="12">
        <f t="shared" si="6"/>
        <v>2.1871820956256358</v>
      </c>
    </row>
    <row r="40" spans="1:22" ht="18" customHeight="1" x14ac:dyDescent="0.3">
      <c r="A40" s="15" t="s">
        <v>53</v>
      </c>
      <c r="B40" s="6">
        <v>17</v>
      </c>
      <c r="C40" s="6">
        <v>17</v>
      </c>
      <c r="D40" s="16">
        <v>94</v>
      </c>
      <c r="E40" s="6">
        <v>29</v>
      </c>
      <c r="F40" s="6">
        <v>27</v>
      </c>
      <c r="G40" s="6">
        <v>71</v>
      </c>
      <c r="H40" s="6">
        <v>15</v>
      </c>
      <c r="I40" s="6">
        <v>92</v>
      </c>
      <c r="J40" s="6">
        <v>11</v>
      </c>
      <c r="K40" s="6">
        <v>2</v>
      </c>
      <c r="L40" s="6">
        <v>0</v>
      </c>
      <c r="M40" s="6">
        <v>0</v>
      </c>
      <c r="N40" s="6">
        <v>0</v>
      </c>
      <c r="O40" s="6">
        <v>8</v>
      </c>
      <c r="P40" s="6">
        <v>9</v>
      </c>
      <c r="Q40" s="6">
        <v>3</v>
      </c>
      <c r="R40" s="6">
        <v>345</v>
      </c>
      <c r="T40" s="11">
        <f t="shared" si="4"/>
        <v>2.5851063829787235</v>
      </c>
      <c r="U40" s="12">
        <f t="shared" si="5"/>
        <v>0.20579710144927535</v>
      </c>
      <c r="V40" s="12">
        <f t="shared" si="6"/>
        <v>0.91489361702127658</v>
      </c>
    </row>
    <row r="41" spans="1:22" ht="18" customHeight="1" x14ac:dyDescent="0.3">
      <c r="A41" s="15" t="s">
        <v>54</v>
      </c>
      <c r="B41" s="6">
        <v>19</v>
      </c>
      <c r="C41" s="6">
        <v>0</v>
      </c>
      <c r="D41" s="16">
        <v>23.66</v>
      </c>
      <c r="E41" s="6">
        <v>9</v>
      </c>
      <c r="F41" s="6">
        <v>9</v>
      </c>
      <c r="G41" s="6">
        <v>16</v>
      </c>
      <c r="H41" s="6">
        <v>15</v>
      </c>
      <c r="I41" s="6">
        <v>12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2</v>
      </c>
      <c r="P41" s="6">
        <v>4</v>
      </c>
      <c r="Q41" s="6">
        <v>3</v>
      </c>
      <c r="R41" s="6">
        <v>88</v>
      </c>
      <c r="T41" s="11">
        <f t="shared" si="4"/>
        <v>3.4234995773457313</v>
      </c>
      <c r="U41" s="12">
        <f t="shared" si="5"/>
        <v>0.18181818181818182</v>
      </c>
      <c r="V41" s="12">
        <f t="shared" si="6"/>
        <v>1.3102282333051565</v>
      </c>
    </row>
    <row r="42" spans="1:22" ht="18" customHeight="1" x14ac:dyDescent="0.3">
      <c r="A42" s="15" t="s">
        <v>55</v>
      </c>
      <c r="B42" s="6">
        <v>32</v>
      </c>
      <c r="C42" s="6">
        <v>0</v>
      </c>
      <c r="D42" s="16">
        <v>40.659999999999997</v>
      </c>
      <c r="E42" s="6">
        <v>14</v>
      </c>
      <c r="F42" s="6">
        <v>12</v>
      </c>
      <c r="G42" s="6">
        <v>25</v>
      </c>
      <c r="H42" s="6">
        <v>17</v>
      </c>
      <c r="I42" s="6">
        <v>68</v>
      </c>
      <c r="J42" s="6">
        <v>1</v>
      </c>
      <c r="K42" s="6">
        <v>1</v>
      </c>
      <c r="L42" s="6">
        <v>7</v>
      </c>
      <c r="M42" s="6">
        <v>0</v>
      </c>
      <c r="N42" s="6">
        <v>0</v>
      </c>
      <c r="O42" s="6">
        <v>1</v>
      </c>
      <c r="P42" s="6">
        <v>3</v>
      </c>
      <c r="Q42" s="6">
        <v>8</v>
      </c>
      <c r="R42" s="6">
        <v>146</v>
      </c>
      <c r="T42" s="11">
        <f t="shared" si="4"/>
        <v>2.6561731431382194</v>
      </c>
      <c r="U42" s="12">
        <f t="shared" si="5"/>
        <v>0.17123287671232876</v>
      </c>
      <c r="V42" s="12">
        <f t="shared" si="6"/>
        <v>1.0329562223315298</v>
      </c>
    </row>
    <row r="43" spans="1:22" ht="18" customHeight="1" x14ac:dyDescent="0.3">
      <c r="A43" s="15" t="s">
        <v>56</v>
      </c>
      <c r="B43" s="6">
        <v>23</v>
      </c>
      <c r="C43" s="6">
        <v>0</v>
      </c>
      <c r="D43" s="16">
        <v>31</v>
      </c>
      <c r="E43" s="6">
        <v>26</v>
      </c>
      <c r="F43" s="6">
        <v>22</v>
      </c>
      <c r="G43" s="6">
        <v>33</v>
      </c>
      <c r="H43" s="6">
        <v>11</v>
      </c>
      <c r="I43" s="6">
        <v>22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1</v>
      </c>
      <c r="P43" s="6">
        <v>7</v>
      </c>
      <c r="Q43" s="6">
        <v>2</v>
      </c>
      <c r="R43" s="6">
        <v>122</v>
      </c>
      <c r="T43" s="11">
        <f t="shared" si="4"/>
        <v>6.387096774193548</v>
      </c>
      <c r="U43" s="12">
        <f t="shared" si="5"/>
        <v>0.27049180327868855</v>
      </c>
      <c r="V43" s="12">
        <f t="shared" si="6"/>
        <v>1.4193548387096775</v>
      </c>
    </row>
    <row r="44" spans="1:22" ht="18" customHeight="1" x14ac:dyDescent="0.3">
      <c r="A44" s="15" t="s">
        <v>57</v>
      </c>
      <c r="B44" s="6">
        <v>16</v>
      </c>
      <c r="C44" s="6">
        <v>0</v>
      </c>
      <c r="D44" s="16">
        <v>28.66</v>
      </c>
      <c r="E44" s="6">
        <v>13</v>
      </c>
      <c r="F44" s="6">
        <v>11</v>
      </c>
      <c r="G44" s="6">
        <v>29</v>
      </c>
      <c r="H44" s="6">
        <v>5</v>
      </c>
      <c r="I44" s="6">
        <v>7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3</v>
      </c>
      <c r="R44" s="6">
        <v>114</v>
      </c>
      <c r="T44" s="11">
        <f t="shared" si="4"/>
        <v>3.4542916957431959</v>
      </c>
      <c r="U44" s="12">
        <f t="shared" si="5"/>
        <v>0.25438596491228072</v>
      </c>
      <c r="V44" s="12">
        <f t="shared" si="6"/>
        <v>1.1863224005582693</v>
      </c>
    </row>
    <row r="45" spans="1:22" ht="18" customHeight="1" x14ac:dyDescent="0.3">
      <c r="A45" s="15"/>
      <c r="B45" s="10"/>
      <c r="C45" s="10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T45" s="11"/>
      <c r="U45" s="12"/>
      <c r="V45" s="12"/>
    </row>
    <row r="46" spans="1:22" s="1" customFormat="1" x14ac:dyDescent="0.3">
      <c r="A46" s="9" t="s">
        <v>24</v>
      </c>
      <c r="B46" s="1">
        <f>C46</f>
        <v>100</v>
      </c>
      <c r="C46" s="14">
        <f t="shared" ref="C46:R46" si="7">SUM(C27:C44)</f>
        <v>100</v>
      </c>
      <c r="D46" s="14">
        <f t="shared" si="7"/>
        <v>846.32599999999979</v>
      </c>
      <c r="E46" s="14">
        <f t="shared" si="7"/>
        <v>378</v>
      </c>
      <c r="F46" s="14">
        <f t="shared" si="7"/>
        <v>338</v>
      </c>
      <c r="G46" s="14">
        <f t="shared" si="7"/>
        <v>718</v>
      </c>
      <c r="H46" s="14">
        <f t="shared" si="7"/>
        <v>272</v>
      </c>
      <c r="I46" s="14">
        <f t="shared" si="7"/>
        <v>749</v>
      </c>
      <c r="J46" s="14">
        <f t="shared" si="7"/>
        <v>56</v>
      </c>
      <c r="K46" s="14">
        <f t="shared" si="7"/>
        <v>44</v>
      </c>
      <c r="L46" s="14">
        <f t="shared" si="7"/>
        <v>32</v>
      </c>
      <c r="M46" s="14">
        <f t="shared" si="7"/>
        <v>1</v>
      </c>
      <c r="N46" s="14">
        <f t="shared" si="7"/>
        <v>0</v>
      </c>
      <c r="O46" s="14">
        <f t="shared" si="7"/>
        <v>44</v>
      </c>
      <c r="P46" s="14">
        <f t="shared" si="7"/>
        <v>113</v>
      </c>
      <c r="Q46" s="14">
        <f t="shared" si="7"/>
        <v>94</v>
      </c>
      <c r="R46" s="14">
        <f t="shared" si="7"/>
        <v>3240</v>
      </c>
      <c r="S46" s="1" t="s">
        <v>23</v>
      </c>
      <c r="T46" s="11">
        <f>F46*9/D46</f>
        <v>3.5943596202881642</v>
      </c>
      <c r="U46" s="12">
        <f>+G46/R46</f>
        <v>0.22160493827160493</v>
      </c>
      <c r="V46" s="12">
        <f>(G46+H46)/D46</f>
        <v>1.1697620066026568</v>
      </c>
    </row>
  </sheetData>
  <mergeCells count="1">
    <mergeCell ref="B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2024-04-04T14:22:08Z</dcterms:modified>
</cp:coreProperties>
</file>