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130" documentId="8_{E22D452D-A66F-4011-8274-09C0770E10BF}" xr6:coauthVersionLast="47" xr6:coauthVersionMax="47" xr10:uidLastSave="{35463174-B935-426F-A2A0-D3594D0EF493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6" i="1" l="1"/>
  <c r="Q56" i="1"/>
  <c r="P56" i="1"/>
  <c r="O56" i="1"/>
  <c r="N56" i="1"/>
  <c r="M56" i="1"/>
  <c r="L56" i="1"/>
  <c r="K56" i="1"/>
  <c r="J56" i="1"/>
  <c r="I56" i="1"/>
  <c r="H56" i="1"/>
  <c r="G56" i="1"/>
  <c r="V56" i="1" s="1"/>
  <c r="F56" i="1"/>
  <c r="T56" i="1" s="1"/>
  <c r="E56" i="1"/>
  <c r="C56" i="1"/>
  <c r="B56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U31" i="1" s="1"/>
  <c r="D31" i="1"/>
  <c r="C31" i="1"/>
  <c r="B31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" i="1"/>
  <c r="U4" i="1"/>
  <c r="T4" i="1"/>
  <c r="T31" i="1" l="1"/>
  <c r="U56" i="1"/>
</calcChain>
</file>

<file path=xl/sharedStrings.xml><?xml version="1.0" encoding="utf-8"?>
<sst xmlns="http://schemas.openxmlformats.org/spreadsheetml/2006/main" count="96" uniqueCount="83">
  <si>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</si>
  <si>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</si>
  <si>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</si>
  <si>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</si>
  <si>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</si>
  <si>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</si>
  <si>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</si>
  <si>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</si>
  <si>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</si>
  <si>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</si>
  <si>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</si>
  <si>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</si>
  <si>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</si>
  <si>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</si>
  <si>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</si>
  <si>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</si>
  <si>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</si>
  <si>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</si>
  <si>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</si>
  <si>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</si>
  <si>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</si>
  <si>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</si>
  <si>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</si>
  <si>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</si>
  <si>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</si>
  <si>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</si>
  <si>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</si>
  <si>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</si>
  <si>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</si>
  <si>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</si>
  <si>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</si>
  <si>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</si>
  <si>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</si>
  <si>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</si>
  <si>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</si>
  <si>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</si>
  <si>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</si>
  <si>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Scherzer, Max</t>
  </si>
  <si>
    <t>Guerrero Jr, Vladimir</t>
  </si>
  <si>
    <t>Ohtani, Shohei</t>
  </si>
  <si>
    <t>Arenado, Nolan</t>
  </si>
  <si>
    <t>Franco, Wander</t>
  </si>
  <si>
    <t>2023-24 Tonawanda Gamblers</t>
  </si>
  <si>
    <t>Albies, Ozzie</t>
  </si>
  <si>
    <t>Bellinger, Cody</t>
  </si>
  <si>
    <t>Cruz, Oneil</t>
  </si>
  <si>
    <t>Duran, Jarren</t>
  </si>
  <si>
    <t>Greene, Riley</t>
  </si>
  <si>
    <t>Leblanc, Charles</t>
  </si>
  <si>
    <t>Olivares, Edward</t>
  </si>
  <si>
    <t>Pena, Jeremy</t>
  </si>
  <si>
    <t>Santander, Anthony</t>
  </si>
  <si>
    <t>Stephenson, Tyler</t>
  </si>
  <si>
    <t>Varsho, Daulton</t>
  </si>
  <si>
    <t>Verdugo, Alex</t>
  </si>
  <si>
    <t>Wong, Kolton</t>
  </si>
  <si>
    <t>Yelich, Christian</t>
  </si>
  <si>
    <t>Adam, Jason</t>
  </si>
  <si>
    <t>Bush, Matt</t>
  </si>
  <si>
    <t>Chafin, Andrew</t>
  </si>
  <si>
    <t>Garcia, Luis</t>
  </si>
  <si>
    <t>Karinchak, James</t>
  </si>
  <si>
    <t>Keller, Brad</t>
  </si>
  <si>
    <t>Lopez, Jorge</t>
  </si>
  <si>
    <t>Lugo, Seth</t>
  </si>
  <si>
    <t>McKenzie, Triston</t>
  </si>
  <si>
    <t>Severino, Luis</t>
  </si>
  <si>
    <t>Suarez, Robert</t>
  </si>
  <si>
    <t>Taillon, Jameson</t>
  </si>
  <si>
    <t>Wesneski, Hayden</t>
  </si>
  <si>
    <t>Whitlock, Garrett</t>
  </si>
  <si>
    <t>Ruiz, Keibert</t>
  </si>
  <si>
    <t>Final</t>
  </si>
  <si>
    <t>Hayes, Ke'Bryan</t>
  </si>
  <si>
    <t>Jimenez, Eloy</t>
  </si>
  <si>
    <t>Mejia, Francisco</t>
  </si>
  <si>
    <t>Profar, Jurickson</t>
  </si>
  <si>
    <t>Slater, Austin</t>
  </si>
  <si>
    <t>Cueto, Johnny</t>
  </si>
  <si>
    <t>Lynn, Lance</t>
  </si>
  <si>
    <t>Murfee, Penn</t>
  </si>
  <si>
    <t>Ober, Bailey</t>
  </si>
  <si>
    <t>Singer, Brady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</si>
</sst>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2" fontId="5" fillId="0" borderId="0" xfId="1" applyNumberFormat="1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workbookViewId="0"/>
  </sheetViews>
  <sheetFormatPr defaultRowHeight="20.25" x14ac:dyDescent="0.3"/>
  <cols>
    <col min="1" max="1" width="23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5" t="s">
        <v>42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T1"/>
    </row>
    <row r="2" spans="1:22" ht="14.1" customHeight="1" x14ac:dyDescent="0.3">
      <c r="A2" s="1" t="s">
        <v>72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5" t="s">
        <v>43</v>
      </c>
      <c r="B4" s="6">
        <v>67</v>
      </c>
      <c r="C4" s="6">
        <v>127</v>
      </c>
      <c r="D4" s="6">
        <v>9</v>
      </c>
      <c r="E4" s="6">
        <v>18</v>
      </c>
      <c r="F4" s="6">
        <v>3</v>
      </c>
      <c r="G4" s="6">
        <v>6</v>
      </c>
      <c r="H4" s="6">
        <v>0</v>
      </c>
      <c r="I4" s="6">
        <v>2</v>
      </c>
      <c r="J4" s="6">
        <v>8</v>
      </c>
      <c r="K4" s="6">
        <v>30</v>
      </c>
      <c r="L4" s="6">
        <v>1</v>
      </c>
      <c r="M4" s="6">
        <v>4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3</v>
      </c>
      <c r="T4" s="7">
        <f t="shared" ref="T4:T27" si="0">+E4/C4</f>
        <v>0.14173228346456693</v>
      </c>
      <c r="U4" s="7">
        <f t="shared" ref="U4:U27" si="1">(E4+J4+L4)/(C4+J4+L4+Q4)</f>
        <v>0.19852941176470587</v>
      </c>
      <c r="V4" s="7">
        <f t="shared" ref="V4:V27" si="2">((E4-G4-H4-I4)+(G4*2)+(H4*3)+(I4*4))/C4</f>
        <v>0.23622047244094488</v>
      </c>
    </row>
    <row r="5" spans="1:22" ht="20.100000000000001" customHeight="1" x14ac:dyDescent="0.25">
      <c r="A5" s="5" t="s">
        <v>40</v>
      </c>
      <c r="B5" s="6">
        <v>47</v>
      </c>
      <c r="C5" s="6">
        <v>183</v>
      </c>
      <c r="D5" s="6">
        <v>16</v>
      </c>
      <c r="E5" s="6">
        <v>40</v>
      </c>
      <c r="F5" s="6">
        <v>17</v>
      </c>
      <c r="G5" s="6">
        <v>9</v>
      </c>
      <c r="H5" s="6">
        <v>1</v>
      </c>
      <c r="I5" s="6">
        <v>6</v>
      </c>
      <c r="J5" s="6">
        <v>14</v>
      </c>
      <c r="K5" s="6">
        <v>34</v>
      </c>
      <c r="L5" s="6">
        <v>1</v>
      </c>
      <c r="M5" s="6">
        <v>5</v>
      </c>
      <c r="N5" s="6">
        <v>0</v>
      </c>
      <c r="O5" s="6">
        <v>0</v>
      </c>
      <c r="P5" s="6">
        <v>0</v>
      </c>
      <c r="Q5" s="6">
        <v>1</v>
      </c>
      <c r="R5" s="6">
        <v>1</v>
      </c>
      <c r="S5" s="6">
        <v>6</v>
      </c>
      <c r="T5" s="7">
        <f t="shared" si="0"/>
        <v>0.21857923497267759</v>
      </c>
      <c r="U5" s="7">
        <f t="shared" si="1"/>
        <v>0.27638190954773867</v>
      </c>
      <c r="V5" s="7">
        <f t="shared" si="2"/>
        <v>0.37704918032786883</v>
      </c>
    </row>
    <row r="6" spans="1:22" ht="20.100000000000001" customHeight="1" x14ac:dyDescent="0.25">
      <c r="A6" s="5" t="s">
        <v>44</v>
      </c>
      <c r="B6" s="6">
        <v>86</v>
      </c>
      <c r="C6" s="6">
        <v>130</v>
      </c>
      <c r="D6" s="6">
        <v>12</v>
      </c>
      <c r="E6" s="6">
        <v>22</v>
      </c>
      <c r="F6" s="6">
        <v>8</v>
      </c>
      <c r="G6" s="6">
        <v>4</v>
      </c>
      <c r="H6" s="6">
        <v>0</v>
      </c>
      <c r="I6" s="6">
        <v>2</v>
      </c>
      <c r="J6" s="6">
        <v>12</v>
      </c>
      <c r="K6" s="6">
        <v>42</v>
      </c>
      <c r="L6" s="6">
        <v>1</v>
      </c>
      <c r="M6" s="6">
        <v>1</v>
      </c>
      <c r="N6" s="6">
        <v>2</v>
      </c>
      <c r="O6" s="6">
        <v>2</v>
      </c>
      <c r="P6" s="6">
        <v>0</v>
      </c>
      <c r="Q6" s="6">
        <v>0</v>
      </c>
      <c r="R6" s="6">
        <v>0</v>
      </c>
      <c r="S6" s="6">
        <v>3</v>
      </c>
      <c r="T6" s="7">
        <f t="shared" si="0"/>
        <v>0.16923076923076924</v>
      </c>
      <c r="U6" s="7">
        <f t="shared" si="1"/>
        <v>0.24475524475524477</v>
      </c>
      <c r="V6" s="7">
        <f t="shared" si="2"/>
        <v>0.24615384615384617</v>
      </c>
    </row>
    <row r="7" spans="1:22" ht="20.100000000000001" customHeight="1" x14ac:dyDescent="0.25">
      <c r="A7" s="5" t="s">
        <v>45</v>
      </c>
      <c r="B7" s="6">
        <v>79</v>
      </c>
      <c r="C7" s="6">
        <v>159</v>
      </c>
      <c r="D7" s="6">
        <v>21</v>
      </c>
      <c r="E7" s="6">
        <v>29</v>
      </c>
      <c r="F7" s="6">
        <v>17</v>
      </c>
      <c r="G7" s="6">
        <v>3</v>
      </c>
      <c r="H7" s="6">
        <v>2</v>
      </c>
      <c r="I7" s="6">
        <v>10</v>
      </c>
      <c r="J7" s="6">
        <v>8</v>
      </c>
      <c r="K7" s="6">
        <v>67</v>
      </c>
      <c r="L7" s="6">
        <v>1</v>
      </c>
      <c r="M7" s="6">
        <v>10</v>
      </c>
      <c r="N7" s="6">
        <v>2</v>
      </c>
      <c r="O7" s="6">
        <v>0</v>
      </c>
      <c r="P7" s="6">
        <v>0</v>
      </c>
      <c r="Q7" s="6">
        <v>3</v>
      </c>
      <c r="R7" s="6">
        <v>0</v>
      </c>
      <c r="S7" s="6">
        <v>3</v>
      </c>
      <c r="T7" s="7">
        <f t="shared" si="0"/>
        <v>0.18238993710691823</v>
      </c>
      <c r="U7" s="7">
        <f t="shared" si="1"/>
        <v>0.22222222222222221</v>
      </c>
      <c r="V7" s="7">
        <f t="shared" si="2"/>
        <v>0.41509433962264153</v>
      </c>
    </row>
    <row r="8" spans="1:22" ht="20.100000000000001" customHeight="1" x14ac:dyDescent="0.25">
      <c r="A8" s="5" t="s">
        <v>46</v>
      </c>
      <c r="B8" s="6">
        <v>15</v>
      </c>
      <c r="C8" s="6">
        <v>16</v>
      </c>
      <c r="D8" s="6">
        <v>4</v>
      </c>
      <c r="E8" s="6">
        <v>4</v>
      </c>
      <c r="F8" s="6">
        <v>0</v>
      </c>
      <c r="G8" s="6">
        <v>2</v>
      </c>
      <c r="H8" s="6">
        <v>1</v>
      </c>
      <c r="I8" s="6">
        <v>0</v>
      </c>
      <c r="J8" s="6">
        <v>2</v>
      </c>
      <c r="K8" s="6">
        <v>7</v>
      </c>
      <c r="L8" s="6">
        <v>0</v>
      </c>
      <c r="M8" s="6">
        <v>1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7">
        <f t="shared" si="0"/>
        <v>0.25</v>
      </c>
      <c r="U8" s="7">
        <f t="shared" si="1"/>
        <v>0.33333333333333331</v>
      </c>
      <c r="V8" s="7">
        <f t="shared" si="2"/>
        <v>0.5</v>
      </c>
    </row>
    <row r="9" spans="1:22" ht="20.100000000000001" customHeight="1" x14ac:dyDescent="0.25">
      <c r="A9" s="5" t="s">
        <v>41</v>
      </c>
      <c r="B9" s="6">
        <v>41</v>
      </c>
      <c r="C9" s="6">
        <v>78</v>
      </c>
      <c r="D9" s="6">
        <v>4</v>
      </c>
      <c r="E9" s="6">
        <v>22</v>
      </c>
      <c r="F9" s="6">
        <v>8</v>
      </c>
      <c r="G9" s="6">
        <v>2</v>
      </c>
      <c r="H9" s="6">
        <v>1</v>
      </c>
      <c r="I9" s="6">
        <v>1</v>
      </c>
      <c r="J9" s="6">
        <v>2</v>
      </c>
      <c r="K9" s="6">
        <v>10</v>
      </c>
      <c r="L9" s="6">
        <v>0</v>
      </c>
      <c r="M9" s="6">
        <v>0</v>
      </c>
      <c r="N9" s="6">
        <v>3</v>
      </c>
      <c r="O9" s="6">
        <v>0</v>
      </c>
      <c r="P9" s="6">
        <v>0</v>
      </c>
      <c r="Q9" s="6">
        <v>2</v>
      </c>
      <c r="R9" s="6">
        <v>0</v>
      </c>
      <c r="S9" s="6">
        <v>3</v>
      </c>
      <c r="T9" s="7">
        <f t="shared" si="0"/>
        <v>0.28205128205128205</v>
      </c>
      <c r="U9" s="7">
        <f t="shared" si="1"/>
        <v>0.29268292682926828</v>
      </c>
      <c r="V9" s="7">
        <f t="shared" si="2"/>
        <v>0.37179487179487181</v>
      </c>
    </row>
    <row r="10" spans="1:22" ht="20.100000000000001" customHeight="1" x14ac:dyDescent="0.25">
      <c r="A10" s="5" t="s">
        <v>47</v>
      </c>
      <c r="B10" s="6">
        <v>48</v>
      </c>
      <c r="C10" s="6">
        <v>98</v>
      </c>
      <c r="D10" s="6">
        <v>10</v>
      </c>
      <c r="E10" s="6">
        <v>24</v>
      </c>
      <c r="F10" s="6">
        <v>6</v>
      </c>
      <c r="G10" s="6">
        <v>2</v>
      </c>
      <c r="H10" s="6">
        <v>4</v>
      </c>
      <c r="I10" s="6">
        <v>2</v>
      </c>
      <c r="J10" s="6">
        <v>5</v>
      </c>
      <c r="K10" s="6">
        <v>39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2</v>
      </c>
      <c r="T10" s="7">
        <f t="shared" si="0"/>
        <v>0.24489795918367346</v>
      </c>
      <c r="U10" s="7">
        <f t="shared" si="1"/>
        <v>0.28155339805825241</v>
      </c>
      <c r="V10" s="7">
        <f t="shared" si="2"/>
        <v>0.40816326530612246</v>
      </c>
    </row>
    <row r="11" spans="1:22" ht="20.100000000000001" customHeight="1" x14ac:dyDescent="0.25">
      <c r="A11" s="5" t="s">
        <v>38</v>
      </c>
      <c r="B11" s="6">
        <v>97</v>
      </c>
      <c r="C11" s="6">
        <v>380</v>
      </c>
      <c r="D11" s="6">
        <v>37</v>
      </c>
      <c r="E11" s="6">
        <v>104</v>
      </c>
      <c r="F11" s="6">
        <v>45</v>
      </c>
      <c r="G11" s="6">
        <v>13</v>
      </c>
      <c r="H11" s="6">
        <v>0</v>
      </c>
      <c r="I11" s="6">
        <v>13</v>
      </c>
      <c r="J11" s="6">
        <v>23</v>
      </c>
      <c r="K11" s="6">
        <v>78</v>
      </c>
      <c r="L11" s="6">
        <v>7</v>
      </c>
      <c r="M11" s="6">
        <v>6</v>
      </c>
      <c r="N11" s="6">
        <v>3</v>
      </c>
      <c r="O11" s="6">
        <v>3</v>
      </c>
      <c r="P11" s="6">
        <v>0</v>
      </c>
      <c r="Q11" s="6">
        <v>3</v>
      </c>
      <c r="R11" s="6">
        <v>2</v>
      </c>
      <c r="S11" s="6">
        <v>18</v>
      </c>
      <c r="T11" s="7">
        <f t="shared" si="0"/>
        <v>0.27368421052631581</v>
      </c>
      <c r="U11" s="7">
        <f t="shared" si="1"/>
        <v>0.32445520581113801</v>
      </c>
      <c r="V11" s="7">
        <f t="shared" si="2"/>
        <v>0.41052631578947368</v>
      </c>
    </row>
    <row r="12" spans="1:22" ht="20.100000000000001" customHeight="1" x14ac:dyDescent="0.25">
      <c r="A12" s="5" t="s">
        <v>73</v>
      </c>
      <c r="B12" s="6">
        <v>51</v>
      </c>
      <c r="C12" s="6">
        <v>176</v>
      </c>
      <c r="D12" s="6">
        <v>12</v>
      </c>
      <c r="E12" s="6">
        <v>38</v>
      </c>
      <c r="F12" s="6">
        <v>18</v>
      </c>
      <c r="G12" s="6">
        <v>6</v>
      </c>
      <c r="H12" s="6">
        <v>3</v>
      </c>
      <c r="I12" s="6">
        <v>3</v>
      </c>
      <c r="J12" s="6">
        <v>10</v>
      </c>
      <c r="K12" s="6">
        <v>55</v>
      </c>
      <c r="L12" s="6">
        <v>4</v>
      </c>
      <c r="M12" s="6">
        <v>0</v>
      </c>
      <c r="N12" s="6">
        <v>3</v>
      </c>
      <c r="O12" s="6">
        <v>1</v>
      </c>
      <c r="P12" s="6">
        <v>0</v>
      </c>
      <c r="Q12" s="6">
        <v>3</v>
      </c>
      <c r="R12" s="6">
        <v>0</v>
      </c>
      <c r="S12" s="6">
        <v>9</v>
      </c>
      <c r="T12" s="7">
        <f t="shared" si="0"/>
        <v>0.21590909090909091</v>
      </c>
      <c r="U12" s="7">
        <f t="shared" si="1"/>
        <v>0.26943005181347152</v>
      </c>
      <c r="V12" s="7">
        <f t="shared" si="2"/>
        <v>0.33522727272727271</v>
      </c>
    </row>
    <row r="13" spans="1:22" ht="20.100000000000001" customHeight="1" x14ac:dyDescent="0.25">
      <c r="A13" s="5" t="s">
        <v>74</v>
      </c>
      <c r="B13" s="6">
        <v>27</v>
      </c>
      <c r="C13" s="6">
        <v>41</v>
      </c>
      <c r="D13" s="6">
        <v>4</v>
      </c>
      <c r="E13" s="6">
        <v>10</v>
      </c>
      <c r="F13" s="6">
        <v>8</v>
      </c>
      <c r="G13" s="6">
        <v>1</v>
      </c>
      <c r="H13" s="6">
        <v>0</v>
      </c>
      <c r="I13" s="6">
        <v>2</v>
      </c>
      <c r="J13" s="6">
        <v>6</v>
      </c>
      <c r="K13" s="6">
        <v>13</v>
      </c>
      <c r="L13" s="6">
        <v>2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7">
        <f t="shared" si="0"/>
        <v>0.24390243902439024</v>
      </c>
      <c r="U13" s="7">
        <f t="shared" si="1"/>
        <v>0.36734693877551022</v>
      </c>
      <c r="V13" s="7">
        <f t="shared" si="2"/>
        <v>0.41463414634146339</v>
      </c>
    </row>
    <row r="14" spans="1:22" ht="20.100000000000001" customHeight="1" x14ac:dyDescent="0.25">
      <c r="A14" s="5" t="s">
        <v>48</v>
      </c>
      <c r="B14" s="6">
        <v>13</v>
      </c>
      <c r="C14" s="6">
        <v>23</v>
      </c>
      <c r="D14" s="6">
        <v>2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4</v>
      </c>
      <c r="K14" s="6">
        <v>14</v>
      </c>
      <c r="L14" s="6">
        <v>0</v>
      </c>
      <c r="M14" s="6">
        <v>1</v>
      </c>
      <c r="N14" s="6">
        <v>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7">
        <f t="shared" si="0"/>
        <v>0.13043478260869565</v>
      </c>
      <c r="U14" s="7">
        <f t="shared" si="1"/>
        <v>0.25925925925925924</v>
      </c>
      <c r="V14" s="7">
        <f t="shared" si="2"/>
        <v>0.13043478260869565</v>
      </c>
    </row>
    <row r="15" spans="1:22" ht="20.100000000000001" customHeight="1" x14ac:dyDescent="0.25">
      <c r="A15" s="5" t="s">
        <v>75</v>
      </c>
      <c r="B15" s="6">
        <v>30</v>
      </c>
      <c r="C15" s="6">
        <v>44</v>
      </c>
      <c r="D15" s="6">
        <v>3</v>
      </c>
      <c r="E15" s="6">
        <v>8</v>
      </c>
      <c r="F15" s="6">
        <v>0</v>
      </c>
      <c r="G15" s="6">
        <v>2</v>
      </c>
      <c r="H15" s="6">
        <v>0</v>
      </c>
      <c r="I15" s="6">
        <v>0</v>
      </c>
      <c r="J15" s="6">
        <v>3</v>
      </c>
      <c r="K15" s="6">
        <v>6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7">
        <f t="shared" si="0"/>
        <v>0.18181818181818182</v>
      </c>
      <c r="U15" s="7">
        <f t="shared" si="1"/>
        <v>0.23404255319148937</v>
      </c>
      <c r="V15" s="7">
        <f t="shared" si="2"/>
        <v>0.22727272727272727</v>
      </c>
    </row>
    <row r="16" spans="1:22" ht="20.100000000000001" customHeight="1" x14ac:dyDescent="0.25">
      <c r="A16" s="5" t="s">
        <v>39</v>
      </c>
      <c r="B16" s="6">
        <v>96</v>
      </c>
      <c r="C16" s="6">
        <v>351</v>
      </c>
      <c r="D16" s="6">
        <v>46</v>
      </c>
      <c r="E16" s="6">
        <v>95</v>
      </c>
      <c r="F16" s="6">
        <v>48</v>
      </c>
      <c r="G16" s="6">
        <v>14</v>
      </c>
      <c r="H16" s="6">
        <v>4</v>
      </c>
      <c r="I16" s="6">
        <v>17</v>
      </c>
      <c r="J16" s="6">
        <v>26</v>
      </c>
      <c r="K16" s="6">
        <v>115</v>
      </c>
      <c r="L16" s="6">
        <v>5</v>
      </c>
      <c r="M16" s="6">
        <v>0</v>
      </c>
      <c r="N16" s="6">
        <v>3</v>
      </c>
      <c r="O16" s="6">
        <v>0</v>
      </c>
      <c r="P16" s="6">
        <v>0</v>
      </c>
      <c r="Q16" s="6">
        <v>3</v>
      </c>
      <c r="R16" s="6">
        <v>0</v>
      </c>
      <c r="S16" s="6">
        <v>9</v>
      </c>
      <c r="T16" s="7">
        <f t="shared" si="0"/>
        <v>0.27065527065527067</v>
      </c>
      <c r="U16" s="7">
        <f t="shared" si="1"/>
        <v>0.32727272727272727</v>
      </c>
      <c r="V16" s="7">
        <f t="shared" si="2"/>
        <v>0.47863247863247865</v>
      </c>
    </row>
    <row r="17" spans="1:22" ht="20.100000000000001" customHeight="1" x14ac:dyDescent="0.25">
      <c r="A17" s="5" t="s">
        <v>49</v>
      </c>
      <c r="B17" s="6">
        <v>49</v>
      </c>
      <c r="C17" s="6">
        <v>82</v>
      </c>
      <c r="D17" s="6">
        <v>8</v>
      </c>
      <c r="E17" s="6">
        <v>28</v>
      </c>
      <c r="F17" s="6">
        <v>12</v>
      </c>
      <c r="G17" s="6">
        <v>6</v>
      </c>
      <c r="H17" s="6">
        <v>0</v>
      </c>
      <c r="I17" s="6">
        <v>2</v>
      </c>
      <c r="J17" s="6">
        <v>6</v>
      </c>
      <c r="K17" s="6">
        <v>18</v>
      </c>
      <c r="L17" s="6">
        <v>3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7">
        <f t="shared" si="0"/>
        <v>0.34146341463414637</v>
      </c>
      <c r="U17" s="7">
        <f t="shared" si="1"/>
        <v>0.40659340659340659</v>
      </c>
      <c r="V17" s="7">
        <f t="shared" si="2"/>
        <v>0.48780487804878048</v>
      </c>
    </row>
    <row r="18" spans="1:22" ht="20.100000000000001" customHeight="1" x14ac:dyDescent="0.25">
      <c r="A18" s="5" t="s">
        <v>50</v>
      </c>
      <c r="B18" s="6">
        <v>89</v>
      </c>
      <c r="C18" s="6">
        <v>162</v>
      </c>
      <c r="D18" s="6">
        <v>17</v>
      </c>
      <c r="E18" s="6">
        <v>36</v>
      </c>
      <c r="F18" s="6">
        <v>14</v>
      </c>
      <c r="G18" s="6">
        <v>6</v>
      </c>
      <c r="H18" s="6">
        <v>1</v>
      </c>
      <c r="I18" s="6">
        <v>8</v>
      </c>
      <c r="J18" s="6">
        <v>9</v>
      </c>
      <c r="K18" s="6">
        <v>44</v>
      </c>
      <c r="L18" s="6">
        <v>1</v>
      </c>
      <c r="M18" s="6">
        <v>6</v>
      </c>
      <c r="N18" s="6">
        <v>4</v>
      </c>
      <c r="O18" s="6">
        <v>0</v>
      </c>
      <c r="P18" s="6">
        <v>0</v>
      </c>
      <c r="Q18" s="6">
        <v>0</v>
      </c>
      <c r="R18" s="6">
        <v>0</v>
      </c>
      <c r="S18" s="6">
        <v>5</v>
      </c>
      <c r="T18" s="7">
        <f t="shared" si="0"/>
        <v>0.22222222222222221</v>
      </c>
      <c r="U18" s="7">
        <f t="shared" si="1"/>
        <v>0.26744186046511625</v>
      </c>
      <c r="V18" s="7">
        <f t="shared" si="2"/>
        <v>0.41975308641975306</v>
      </c>
    </row>
    <row r="19" spans="1:22" ht="20.100000000000001" customHeight="1" x14ac:dyDescent="0.25">
      <c r="A19" s="5" t="s">
        <v>76</v>
      </c>
      <c r="B19" s="6">
        <v>38</v>
      </c>
      <c r="C19" s="6">
        <v>105</v>
      </c>
      <c r="D19" s="6">
        <v>8</v>
      </c>
      <c r="E19" s="6">
        <v>23</v>
      </c>
      <c r="F19" s="6">
        <v>9</v>
      </c>
      <c r="G19" s="6">
        <v>4</v>
      </c>
      <c r="H19" s="6">
        <v>0</v>
      </c>
      <c r="I19" s="6">
        <v>3</v>
      </c>
      <c r="J19" s="6">
        <v>15</v>
      </c>
      <c r="K19" s="6">
        <v>20</v>
      </c>
      <c r="L19" s="6">
        <v>0</v>
      </c>
      <c r="M19" s="6">
        <v>0</v>
      </c>
      <c r="N19" s="6">
        <v>2</v>
      </c>
      <c r="O19" s="6">
        <v>0</v>
      </c>
      <c r="P19" s="6">
        <v>0</v>
      </c>
      <c r="Q19" s="6">
        <v>1</v>
      </c>
      <c r="R19" s="6">
        <v>0</v>
      </c>
      <c r="S19" s="6">
        <v>5</v>
      </c>
      <c r="T19" s="7">
        <f t="shared" si="0"/>
        <v>0.21904761904761905</v>
      </c>
      <c r="U19" s="7">
        <f t="shared" si="1"/>
        <v>0.31404958677685951</v>
      </c>
      <c r="V19" s="7">
        <f t="shared" si="2"/>
        <v>0.34285714285714286</v>
      </c>
    </row>
    <row r="20" spans="1:22" ht="20.100000000000001" customHeight="1" x14ac:dyDescent="0.25">
      <c r="A20" s="5" t="s">
        <v>71</v>
      </c>
      <c r="B20" s="6">
        <v>52</v>
      </c>
      <c r="C20" s="6">
        <v>112</v>
      </c>
      <c r="D20" s="6">
        <v>7</v>
      </c>
      <c r="E20" s="6">
        <v>20</v>
      </c>
      <c r="F20" s="6">
        <v>7</v>
      </c>
      <c r="G20" s="6">
        <v>5</v>
      </c>
      <c r="H20" s="6">
        <v>1</v>
      </c>
      <c r="I20" s="6">
        <v>0</v>
      </c>
      <c r="J20" s="6">
        <v>7</v>
      </c>
      <c r="K20" s="6">
        <v>20</v>
      </c>
      <c r="L20" s="6">
        <v>2</v>
      </c>
      <c r="M20" s="6">
        <v>1</v>
      </c>
      <c r="N20" s="6">
        <v>0</v>
      </c>
      <c r="O20" s="6">
        <v>0</v>
      </c>
      <c r="P20" s="6">
        <v>2</v>
      </c>
      <c r="Q20" s="6">
        <v>1</v>
      </c>
      <c r="R20" s="6">
        <v>1</v>
      </c>
      <c r="S20" s="6">
        <v>5</v>
      </c>
      <c r="T20" s="7">
        <f t="shared" si="0"/>
        <v>0.17857142857142858</v>
      </c>
      <c r="U20" s="7">
        <f t="shared" si="1"/>
        <v>0.23770491803278687</v>
      </c>
      <c r="V20" s="7">
        <f t="shared" si="2"/>
        <v>0.24107142857142858</v>
      </c>
    </row>
    <row r="21" spans="1:22" ht="20.100000000000001" customHeight="1" x14ac:dyDescent="0.25">
      <c r="A21" s="5" t="s">
        <v>51</v>
      </c>
      <c r="B21" s="6">
        <v>81</v>
      </c>
      <c r="C21" s="6">
        <v>240</v>
      </c>
      <c r="D21" s="6">
        <v>18</v>
      </c>
      <c r="E21" s="6">
        <v>48</v>
      </c>
      <c r="F21" s="6">
        <v>18</v>
      </c>
      <c r="G21" s="6">
        <v>7</v>
      </c>
      <c r="H21" s="6">
        <v>1</v>
      </c>
      <c r="I21" s="6">
        <v>9</v>
      </c>
      <c r="J21" s="6">
        <v>19</v>
      </c>
      <c r="K21" s="6">
        <v>53</v>
      </c>
      <c r="L21" s="6">
        <v>11</v>
      </c>
      <c r="M21" s="6">
        <v>0</v>
      </c>
      <c r="N21" s="6">
        <v>1</v>
      </c>
      <c r="O21" s="6">
        <v>0</v>
      </c>
      <c r="P21" s="6">
        <v>0</v>
      </c>
      <c r="Q21" s="6">
        <v>2</v>
      </c>
      <c r="R21" s="6">
        <v>0</v>
      </c>
      <c r="S21" s="6">
        <v>10</v>
      </c>
      <c r="T21" s="7">
        <f t="shared" si="0"/>
        <v>0.2</v>
      </c>
      <c r="U21" s="7">
        <f t="shared" si="1"/>
        <v>0.28676470588235292</v>
      </c>
      <c r="V21" s="7">
        <f t="shared" si="2"/>
        <v>0.35</v>
      </c>
    </row>
    <row r="22" spans="1:22" ht="20.100000000000001" customHeight="1" x14ac:dyDescent="0.25">
      <c r="A22" s="5" t="s">
        <v>77</v>
      </c>
      <c r="B22" s="6">
        <v>47</v>
      </c>
      <c r="C22" s="6">
        <v>107</v>
      </c>
      <c r="D22" s="6">
        <v>9</v>
      </c>
      <c r="E22" s="6">
        <v>26</v>
      </c>
      <c r="F22" s="6">
        <v>10</v>
      </c>
      <c r="G22" s="6">
        <v>6</v>
      </c>
      <c r="H22" s="6">
        <v>0</v>
      </c>
      <c r="I22" s="6">
        <v>0</v>
      </c>
      <c r="J22" s="6">
        <v>22</v>
      </c>
      <c r="K22" s="6">
        <v>40</v>
      </c>
      <c r="L22" s="6">
        <v>2</v>
      </c>
      <c r="M22" s="6">
        <v>2</v>
      </c>
      <c r="N22" s="6">
        <v>4</v>
      </c>
      <c r="O22" s="6">
        <v>1</v>
      </c>
      <c r="P22" s="6">
        <v>0</v>
      </c>
      <c r="Q22" s="6">
        <v>0</v>
      </c>
      <c r="R22" s="6">
        <v>1</v>
      </c>
      <c r="S22" s="6">
        <v>0</v>
      </c>
      <c r="T22" s="7">
        <f t="shared" si="0"/>
        <v>0.24299065420560748</v>
      </c>
      <c r="U22" s="7">
        <f t="shared" si="1"/>
        <v>0.38167938931297712</v>
      </c>
      <c r="V22" s="7">
        <f t="shared" si="2"/>
        <v>0.29906542056074764</v>
      </c>
    </row>
    <row r="23" spans="1:22" ht="20.100000000000001" customHeight="1" x14ac:dyDescent="0.25">
      <c r="A23" s="5" t="s">
        <v>52</v>
      </c>
      <c r="B23" s="6">
        <v>34</v>
      </c>
      <c r="C23" s="6">
        <v>44</v>
      </c>
      <c r="D23" s="6">
        <v>3</v>
      </c>
      <c r="E23" s="6">
        <v>13</v>
      </c>
      <c r="F23" s="6">
        <v>3</v>
      </c>
      <c r="G23" s="6">
        <v>0</v>
      </c>
      <c r="H23" s="6">
        <v>0</v>
      </c>
      <c r="I23" s="6">
        <v>1</v>
      </c>
      <c r="J23" s="6">
        <v>2</v>
      </c>
      <c r="K23" s="6">
        <v>16</v>
      </c>
      <c r="L23" s="6">
        <v>0</v>
      </c>
      <c r="M23" s="6">
        <v>0</v>
      </c>
      <c r="N23" s="6">
        <v>1</v>
      </c>
      <c r="O23" s="6">
        <v>0</v>
      </c>
      <c r="P23" s="6">
        <v>0</v>
      </c>
      <c r="Q23" s="6">
        <v>0</v>
      </c>
      <c r="R23" s="6">
        <v>2</v>
      </c>
      <c r="S23" s="6">
        <v>0</v>
      </c>
      <c r="T23" s="7">
        <f t="shared" si="0"/>
        <v>0.29545454545454547</v>
      </c>
      <c r="U23" s="7">
        <f t="shared" si="1"/>
        <v>0.32608695652173914</v>
      </c>
      <c r="V23" s="7">
        <f t="shared" si="2"/>
        <v>0.36363636363636365</v>
      </c>
    </row>
    <row r="24" spans="1:22" ht="20.100000000000001" customHeight="1" x14ac:dyDescent="0.25">
      <c r="A24" s="5" t="s">
        <v>53</v>
      </c>
      <c r="B24" s="6">
        <v>42</v>
      </c>
      <c r="C24" s="6">
        <v>99</v>
      </c>
      <c r="D24" s="6">
        <v>9</v>
      </c>
      <c r="E24" s="6">
        <v>23</v>
      </c>
      <c r="F24" s="6">
        <v>9</v>
      </c>
      <c r="G24" s="6">
        <v>6</v>
      </c>
      <c r="H24" s="6">
        <v>0</v>
      </c>
      <c r="I24" s="6">
        <v>4</v>
      </c>
      <c r="J24" s="6">
        <v>14</v>
      </c>
      <c r="K24" s="6">
        <v>33</v>
      </c>
      <c r="L24" s="6">
        <v>0</v>
      </c>
      <c r="M24" s="6">
        <v>4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4</v>
      </c>
      <c r="T24" s="7">
        <f t="shared" si="0"/>
        <v>0.23232323232323232</v>
      </c>
      <c r="U24" s="7">
        <f t="shared" si="1"/>
        <v>0.32743362831858408</v>
      </c>
      <c r="V24" s="7">
        <f t="shared" si="2"/>
        <v>0.41414141414141414</v>
      </c>
    </row>
    <row r="25" spans="1:22" ht="20.100000000000001" customHeight="1" x14ac:dyDescent="0.25">
      <c r="A25" s="5" t="s">
        <v>54</v>
      </c>
      <c r="B25" s="6">
        <v>55</v>
      </c>
      <c r="C25" s="6">
        <v>193</v>
      </c>
      <c r="D25" s="6">
        <v>16</v>
      </c>
      <c r="E25" s="6">
        <v>54</v>
      </c>
      <c r="F25" s="6">
        <v>16</v>
      </c>
      <c r="G25" s="6">
        <v>12</v>
      </c>
      <c r="H25" s="6">
        <v>1</v>
      </c>
      <c r="I25" s="6">
        <v>4</v>
      </c>
      <c r="J25" s="6">
        <v>5</v>
      </c>
      <c r="K25" s="6">
        <v>39</v>
      </c>
      <c r="L25" s="6">
        <v>1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4</v>
      </c>
      <c r="T25" s="7">
        <f t="shared" si="0"/>
        <v>0.27979274611398963</v>
      </c>
      <c r="U25" s="7">
        <f t="shared" si="1"/>
        <v>0.30150753768844218</v>
      </c>
      <c r="V25" s="7">
        <f t="shared" si="2"/>
        <v>0.41450777202072536</v>
      </c>
    </row>
    <row r="26" spans="1:22" ht="20.100000000000001" customHeight="1" x14ac:dyDescent="0.25">
      <c r="A26" s="5" t="s">
        <v>55</v>
      </c>
      <c r="B26" s="6">
        <v>79</v>
      </c>
      <c r="C26" s="6">
        <v>233</v>
      </c>
      <c r="D26" s="6">
        <v>24</v>
      </c>
      <c r="E26" s="6">
        <v>47</v>
      </c>
      <c r="F26" s="6">
        <v>26</v>
      </c>
      <c r="G26" s="6">
        <v>11</v>
      </c>
      <c r="H26" s="6">
        <v>1</v>
      </c>
      <c r="I26" s="6">
        <v>7</v>
      </c>
      <c r="J26" s="6">
        <v>27</v>
      </c>
      <c r="K26" s="6">
        <v>70</v>
      </c>
      <c r="L26" s="6">
        <v>6</v>
      </c>
      <c r="M26" s="6">
        <v>9</v>
      </c>
      <c r="N26" s="6">
        <v>10</v>
      </c>
      <c r="O26" s="6">
        <v>2</v>
      </c>
      <c r="P26" s="6">
        <v>1</v>
      </c>
      <c r="Q26" s="6">
        <v>0</v>
      </c>
      <c r="R26" s="6">
        <v>0</v>
      </c>
      <c r="S26" s="6">
        <v>3</v>
      </c>
      <c r="T26" s="7">
        <f t="shared" si="0"/>
        <v>0.20171673819742489</v>
      </c>
      <c r="U26" s="7">
        <f t="shared" si="1"/>
        <v>0.3007518796992481</v>
      </c>
      <c r="V26" s="7">
        <f t="shared" si="2"/>
        <v>0.34763948497854075</v>
      </c>
    </row>
    <row r="27" spans="1:22" ht="20.100000000000001" customHeight="1" x14ac:dyDescent="0.25">
      <c r="A27" s="5" t="s">
        <v>56</v>
      </c>
      <c r="B27" s="6">
        <v>68</v>
      </c>
      <c r="C27" s="6">
        <v>163</v>
      </c>
      <c r="D27" s="6">
        <v>25</v>
      </c>
      <c r="E27" s="6">
        <v>28</v>
      </c>
      <c r="F27" s="6">
        <v>11</v>
      </c>
      <c r="G27" s="6">
        <v>4</v>
      </c>
      <c r="H27" s="6">
        <v>2</v>
      </c>
      <c r="I27" s="6">
        <v>4</v>
      </c>
      <c r="J27" s="6">
        <v>24</v>
      </c>
      <c r="K27" s="6">
        <v>59</v>
      </c>
      <c r="L27" s="6">
        <v>0</v>
      </c>
      <c r="M27" s="6">
        <v>0</v>
      </c>
      <c r="N27" s="6">
        <v>2</v>
      </c>
      <c r="O27" s="6">
        <v>1</v>
      </c>
      <c r="P27" s="6">
        <v>0</v>
      </c>
      <c r="Q27" s="6">
        <v>1</v>
      </c>
      <c r="R27" s="6">
        <v>0</v>
      </c>
      <c r="S27" s="6">
        <v>4</v>
      </c>
      <c r="T27" s="7">
        <f t="shared" si="0"/>
        <v>0.17177914110429449</v>
      </c>
      <c r="U27" s="7">
        <f t="shared" si="1"/>
        <v>0.27659574468085107</v>
      </c>
      <c r="V27" s="7">
        <f t="shared" si="2"/>
        <v>0.29447852760736198</v>
      </c>
    </row>
    <row r="28" spans="1:22" ht="20.100000000000001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</row>
    <row r="29" spans="1:22" ht="18" x14ac:dyDescent="0.25">
      <c r="A29" s="4" t="s">
        <v>22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3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7">
        <v>0</v>
      </c>
      <c r="U29" s="7">
        <v>0</v>
      </c>
      <c r="V29" s="7">
        <v>0</v>
      </c>
    </row>
    <row r="30" spans="1:22" x14ac:dyDescent="0.3">
      <c r="A30" s="4" t="s">
        <v>23</v>
      </c>
      <c r="U30" s="7"/>
    </row>
    <row r="31" spans="1:22" s="1" customFormat="1" ht="18" x14ac:dyDescent="0.25">
      <c r="A31" s="8" t="s">
        <v>24</v>
      </c>
      <c r="B31" s="1">
        <f>C56</f>
        <v>100</v>
      </c>
      <c r="C31" s="1">
        <f t="shared" ref="C31:S31" si="3">+SUM(C4:C29)</f>
        <v>3346</v>
      </c>
      <c r="D31" s="1">
        <f t="shared" si="3"/>
        <v>324</v>
      </c>
      <c r="E31" s="1">
        <f t="shared" si="3"/>
        <v>763</v>
      </c>
      <c r="F31" s="1">
        <f t="shared" si="3"/>
        <v>313</v>
      </c>
      <c r="G31" s="1">
        <f t="shared" si="3"/>
        <v>131</v>
      </c>
      <c r="H31" s="1">
        <f t="shared" si="3"/>
        <v>23</v>
      </c>
      <c r="I31" s="1">
        <f t="shared" si="3"/>
        <v>100</v>
      </c>
      <c r="J31" s="1">
        <f t="shared" si="3"/>
        <v>273</v>
      </c>
      <c r="K31" s="1">
        <f t="shared" si="3"/>
        <v>922</v>
      </c>
      <c r="L31" s="1">
        <f t="shared" si="3"/>
        <v>48</v>
      </c>
      <c r="M31" s="1">
        <f t="shared" si="3"/>
        <v>55</v>
      </c>
      <c r="N31" s="1">
        <f t="shared" si="3"/>
        <v>43</v>
      </c>
      <c r="O31" s="1">
        <f t="shared" si="3"/>
        <v>12</v>
      </c>
      <c r="P31" s="1">
        <f t="shared" si="3"/>
        <v>3</v>
      </c>
      <c r="Q31" s="1">
        <f t="shared" si="3"/>
        <v>20</v>
      </c>
      <c r="R31" s="1">
        <f t="shared" si="3"/>
        <v>8</v>
      </c>
      <c r="S31" s="1">
        <f t="shared" si="3"/>
        <v>97</v>
      </c>
      <c r="T31" s="7">
        <f>+E31/C31</f>
        <v>0.22803347280334729</v>
      </c>
      <c r="U31" s="7">
        <f>(E31+J31+L31)/(C31+J31+L31+Q31)</f>
        <v>0.29400596691076758</v>
      </c>
      <c r="V31" s="7">
        <f>((E31-G31-H31-I31)+(G31*2)+(H31*3)+(I31*4))/C31</f>
        <v>0.37059175134488942</v>
      </c>
    </row>
    <row r="32" spans="1:22" s="1" customFormat="1" ht="18" x14ac:dyDescent="0.25">
      <c r="A32" s="8"/>
      <c r="T32" s="7"/>
      <c r="U32" s="7"/>
      <c r="V32" s="7"/>
    </row>
    <row r="33" spans="1:24" s="9" customFormat="1" ht="25.5" customHeight="1" x14ac:dyDescent="0.25">
      <c r="A33" s="3" t="s">
        <v>22</v>
      </c>
      <c r="B33" s="1" t="s">
        <v>25</v>
      </c>
      <c r="C33" s="1" t="s">
        <v>26</v>
      </c>
      <c r="D33" s="1" t="s">
        <v>27</v>
      </c>
      <c r="E33" s="1" t="s">
        <v>3</v>
      </c>
      <c r="F33" s="1" t="s">
        <v>28</v>
      </c>
      <c r="G33" s="1" t="s">
        <v>4</v>
      </c>
      <c r="H33" s="1" t="s">
        <v>9</v>
      </c>
      <c r="I33" s="1" t="s">
        <v>10</v>
      </c>
      <c r="J33" s="1" t="s">
        <v>29</v>
      </c>
      <c r="K33" s="1" t="s">
        <v>30</v>
      </c>
      <c r="L33" s="1" t="s">
        <v>31</v>
      </c>
      <c r="M33" s="1" t="s">
        <v>32</v>
      </c>
      <c r="N33" s="1" t="s">
        <v>33</v>
      </c>
      <c r="O33" s="1" t="s">
        <v>34</v>
      </c>
      <c r="P33" s="1" t="s">
        <v>8</v>
      </c>
      <c r="Q33" s="1" t="s">
        <v>18</v>
      </c>
      <c r="R33" s="1" t="s">
        <v>2</v>
      </c>
      <c r="T33" s="1" t="s">
        <v>35</v>
      </c>
      <c r="U33" s="1" t="s">
        <v>19</v>
      </c>
      <c r="V33" s="1" t="s">
        <v>36</v>
      </c>
      <c r="X33" s="9" t="s">
        <v>23</v>
      </c>
    </row>
    <row r="34" spans="1:24" ht="18" customHeight="1" x14ac:dyDescent="0.3">
      <c r="A34" s="5" t="s">
        <v>57</v>
      </c>
      <c r="B34" s="6">
        <v>17</v>
      </c>
      <c r="C34" s="6">
        <v>0</v>
      </c>
      <c r="D34" s="10">
        <v>14</v>
      </c>
      <c r="E34" s="6">
        <v>11</v>
      </c>
      <c r="F34" s="6">
        <v>7</v>
      </c>
      <c r="G34" s="6">
        <v>12</v>
      </c>
      <c r="H34" s="6">
        <v>4</v>
      </c>
      <c r="I34" s="6">
        <v>15</v>
      </c>
      <c r="J34" s="6">
        <v>0</v>
      </c>
      <c r="K34" s="6">
        <v>2</v>
      </c>
      <c r="L34" s="6">
        <v>12</v>
      </c>
      <c r="M34" s="6">
        <v>0</v>
      </c>
      <c r="N34" s="6">
        <v>0</v>
      </c>
      <c r="O34" s="6">
        <v>1</v>
      </c>
      <c r="P34" s="6">
        <v>5</v>
      </c>
      <c r="Q34" s="6">
        <v>1</v>
      </c>
      <c r="R34" s="6">
        <v>52</v>
      </c>
      <c r="T34" s="11">
        <f t="shared" ref="T34:T48" si="4">F34*9/D34</f>
        <v>4.5</v>
      </c>
      <c r="U34" s="12">
        <f t="shared" ref="U34:U48" si="5">+G34/R34</f>
        <v>0.23076923076923078</v>
      </c>
      <c r="V34" s="12">
        <f t="shared" ref="V34:V48" si="6">(G34+H34)/D34</f>
        <v>1.1428571428571428</v>
      </c>
    </row>
    <row r="35" spans="1:24" ht="18" customHeight="1" x14ac:dyDescent="0.3">
      <c r="A35" s="5" t="s">
        <v>58</v>
      </c>
      <c r="B35" s="6">
        <v>27</v>
      </c>
      <c r="C35" s="6">
        <v>0</v>
      </c>
      <c r="D35" s="10">
        <v>34.32</v>
      </c>
      <c r="E35" s="6">
        <v>24</v>
      </c>
      <c r="F35" s="6">
        <v>22</v>
      </c>
      <c r="G35" s="6">
        <v>37</v>
      </c>
      <c r="H35" s="6">
        <v>17</v>
      </c>
      <c r="I35" s="6">
        <v>47</v>
      </c>
      <c r="J35" s="6">
        <v>1</v>
      </c>
      <c r="K35" s="6">
        <v>1</v>
      </c>
      <c r="L35" s="6">
        <v>3</v>
      </c>
      <c r="M35" s="6">
        <v>0</v>
      </c>
      <c r="N35" s="6">
        <v>0</v>
      </c>
      <c r="O35" s="6">
        <v>3</v>
      </c>
      <c r="P35" s="6">
        <v>5</v>
      </c>
      <c r="Q35" s="6">
        <v>4</v>
      </c>
      <c r="R35" s="6">
        <v>138</v>
      </c>
      <c r="T35" s="11">
        <f t="shared" si="4"/>
        <v>5.7692307692307692</v>
      </c>
      <c r="U35" s="12">
        <f t="shared" si="5"/>
        <v>0.26811594202898553</v>
      </c>
      <c r="V35" s="12">
        <f t="shared" si="6"/>
        <v>1.5734265734265733</v>
      </c>
    </row>
    <row r="36" spans="1:24" ht="18" customHeight="1" x14ac:dyDescent="0.3">
      <c r="A36" s="5" t="s">
        <v>59</v>
      </c>
      <c r="B36" s="6">
        <v>19</v>
      </c>
      <c r="C36" s="6">
        <v>0</v>
      </c>
      <c r="D36" s="10">
        <v>22</v>
      </c>
      <c r="E36" s="6">
        <v>5</v>
      </c>
      <c r="F36" s="6">
        <v>4</v>
      </c>
      <c r="G36" s="6">
        <v>16</v>
      </c>
      <c r="H36" s="6">
        <v>8</v>
      </c>
      <c r="I36" s="6">
        <v>32</v>
      </c>
      <c r="J36" s="6">
        <v>1</v>
      </c>
      <c r="K36" s="6">
        <v>1</v>
      </c>
      <c r="L36" s="6">
        <v>0</v>
      </c>
      <c r="M36" s="6">
        <v>0</v>
      </c>
      <c r="N36" s="6">
        <v>0</v>
      </c>
      <c r="O36" s="6">
        <v>3</v>
      </c>
      <c r="P36" s="6">
        <v>1</v>
      </c>
      <c r="Q36" s="6">
        <v>3</v>
      </c>
      <c r="R36" s="6">
        <v>81</v>
      </c>
      <c r="T36" s="11">
        <f t="shared" si="4"/>
        <v>1.6363636363636365</v>
      </c>
      <c r="U36" s="12">
        <f t="shared" si="5"/>
        <v>0.19753086419753085</v>
      </c>
      <c r="V36" s="12">
        <f t="shared" si="6"/>
        <v>1.0909090909090908</v>
      </c>
    </row>
    <row r="37" spans="1:24" ht="18" customHeight="1" x14ac:dyDescent="0.3">
      <c r="A37" s="5" t="s">
        <v>78</v>
      </c>
      <c r="B37" s="6">
        <v>9</v>
      </c>
      <c r="C37" s="6">
        <v>9</v>
      </c>
      <c r="D37" s="10">
        <v>60.34</v>
      </c>
      <c r="E37" s="6">
        <v>51</v>
      </c>
      <c r="F37" s="6">
        <v>48</v>
      </c>
      <c r="G37" s="6">
        <v>78</v>
      </c>
      <c r="H37" s="6">
        <v>15</v>
      </c>
      <c r="I37" s="6">
        <v>44</v>
      </c>
      <c r="J37" s="6">
        <v>0</v>
      </c>
      <c r="K37" s="6">
        <v>9</v>
      </c>
      <c r="L37" s="6">
        <v>0</v>
      </c>
      <c r="M37" s="6">
        <v>1</v>
      </c>
      <c r="N37" s="6">
        <v>0</v>
      </c>
      <c r="O37" s="6">
        <v>3</v>
      </c>
      <c r="P37" s="6">
        <v>13</v>
      </c>
      <c r="Q37" s="6">
        <v>10</v>
      </c>
      <c r="R37" s="6">
        <v>253</v>
      </c>
      <c r="T37" s="11">
        <f t="shared" si="4"/>
        <v>7.1594298972489225</v>
      </c>
      <c r="U37" s="12">
        <f t="shared" si="5"/>
        <v>0.30830039525691699</v>
      </c>
      <c r="V37" s="12">
        <f t="shared" si="6"/>
        <v>1.5412661584355318</v>
      </c>
    </row>
    <row r="38" spans="1:24" ht="18" customHeight="1" x14ac:dyDescent="0.3">
      <c r="A38" s="5" t="s">
        <v>60</v>
      </c>
      <c r="B38" s="6">
        <v>28</v>
      </c>
      <c r="C38" s="6">
        <v>0</v>
      </c>
      <c r="D38" s="10">
        <v>31.02</v>
      </c>
      <c r="E38" s="6">
        <v>14</v>
      </c>
      <c r="F38" s="6">
        <v>11</v>
      </c>
      <c r="G38" s="6">
        <v>30</v>
      </c>
      <c r="H38" s="6">
        <v>14</v>
      </c>
      <c r="I38" s="6">
        <v>26</v>
      </c>
      <c r="J38" s="6">
        <v>3</v>
      </c>
      <c r="K38" s="6">
        <v>1</v>
      </c>
      <c r="L38" s="6">
        <v>3</v>
      </c>
      <c r="M38" s="6">
        <v>0</v>
      </c>
      <c r="N38" s="6">
        <v>0</v>
      </c>
      <c r="O38" s="6">
        <v>2</v>
      </c>
      <c r="P38" s="6">
        <v>2</v>
      </c>
      <c r="Q38" s="6">
        <v>6</v>
      </c>
      <c r="R38" s="6">
        <v>117</v>
      </c>
      <c r="T38" s="11">
        <f t="shared" si="4"/>
        <v>3.1914893617021276</v>
      </c>
      <c r="U38" s="12">
        <f t="shared" si="5"/>
        <v>0.25641025641025639</v>
      </c>
      <c r="V38" s="12">
        <f t="shared" si="6"/>
        <v>1.4184397163120568</v>
      </c>
    </row>
    <row r="39" spans="1:24" ht="18" customHeight="1" x14ac:dyDescent="0.3">
      <c r="A39" s="5" t="s">
        <v>61</v>
      </c>
      <c r="B39" s="6">
        <v>22</v>
      </c>
      <c r="C39" s="6">
        <v>0</v>
      </c>
      <c r="D39" s="10">
        <v>25.32</v>
      </c>
      <c r="E39" s="6">
        <v>15</v>
      </c>
      <c r="F39" s="6">
        <v>14</v>
      </c>
      <c r="G39" s="6">
        <v>18</v>
      </c>
      <c r="H39" s="6">
        <v>21</v>
      </c>
      <c r="I39" s="6">
        <v>38</v>
      </c>
      <c r="J39" s="6">
        <v>1</v>
      </c>
      <c r="K39" s="6">
        <v>2</v>
      </c>
      <c r="L39" s="6">
        <v>0</v>
      </c>
      <c r="M39" s="6">
        <v>0</v>
      </c>
      <c r="N39" s="6">
        <v>0</v>
      </c>
      <c r="O39" s="6">
        <v>1</v>
      </c>
      <c r="P39" s="6">
        <v>4</v>
      </c>
      <c r="Q39" s="6">
        <v>1</v>
      </c>
      <c r="R39" s="6">
        <v>96</v>
      </c>
      <c r="T39" s="11">
        <f t="shared" si="4"/>
        <v>4.9763033175355451</v>
      </c>
      <c r="U39" s="12">
        <f t="shared" si="5"/>
        <v>0.1875</v>
      </c>
      <c r="V39" s="12">
        <f t="shared" si="6"/>
        <v>1.5402843601895735</v>
      </c>
    </row>
    <row r="40" spans="1:24" ht="18" customHeight="1" x14ac:dyDescent="0.3">
      <c r="A40" s="5" t="s">
        <v>62</v>
      </c>
      <c r="B40" s="6">
        <v>17</v>
      </c>
      <c r="C40" s="6">
        <v>4</v>
      </c>
      <c r="D40" s="10">
        <v>42.66</v>
      </c>
      <c r="E40" s="6">
        <v>29</v>
      </c>
      <c r="F40" s="6">
        <v>26</v>
      </c>
      <c r="G40" s="6">
        <v>40</v>
      </c>
      <c r="H40" s="6">
        <v>20</v>
      </c>
      <c r="I40" s="6">
        <v>26</v>
      </c>
      <c r="J40" s="6">
        <v>2</v>
      </c>
      <c r="K40" s="6">
        <v>1</v>
      </c>
      <c r="L40" s="6">
        <v>0</v>
      </c>
      <c r="M40" s="6">
        <v>0</v>
      </c>
      <c r="N40" s="6">
        <v>0</v>
      </c>
      <c r="O40" s="6">
        <v>4</v>
      </c>
      <c r="P40" s="6">
        <v>2</v>
      </c>
      <c r="Q40" s="6">
        <v>3</v>
      </c>
      <c r="R40" s="6">
        <v>136</v>
      </c>
      <c r="T40" s="11">
        <f>F40*9/D40</f>
        <v>5.485232067510549</v>
      </c>
      <c r="U40" s="12">
        <f>+G40/R40</f>
        <v>0.29411764705882354</v>
      </c>
      <c r="V40" s="12">
        <f>(G40+H40)/D40</f>
        <v>1.4064697609001409</v>
      </c>
    </row>
    <row r="41" spans="1:24" ht="18" customHeight="1" x14ac:dyDescent="0.3">
      <c r="A41" s="5" t="s">
        <v>63</v>
      </c>
      <c r="B41" s="6">
        <v>20</v>
      </c>
      <c r="C41" s="6">
        <v>0</v>
      </c>
      <c r="D41" s="10">
        <v>23.66</v>
      </c>
      <c r="E41" s="6">
        <v>13</v>
      </c>
      <c r="F41" s="6">
        <v>13</v>
      </c>
      <c r="G41" s="6">
        <v>19</v>
      </c>
      <c r="H41" s="6">
        <v>8</v>
      </c>
      <c r="I41" s="6">
        <v>21</v>
      </c>
      <c r="J41" s="6">
        <v>1</v>
      </c>
      <c r="K41" s="6">
        <v>1</v>
      </c>
      <c r="L41" s="6">
        <v>4</v>
      </c>
      <c r="M41" s="6">
        <v>0</v>
      </c>
      <c r="N41" s="6">
        <v>0</v>
      </c>
      <c r="O41" s="6">
        <v>1</v>
      </c>
      <c r="P41" s="6">
        <v>6</v>
      </c>
      <c r="Q41" s="6">
        <v>2</v>
      </c>
      <c r="R41" s="6">
        <v>87</v>
      </c>
      <c r="T41" s="11">
        <f>F41*9/D41</f>
        <v>4.9450549450549453</v>
      </c>
      <c r="U41" s="12">
        <f>+G41/R41</f>
        <v>0.21839080459770116</v>
      </c>
      <c r="V41" s="12">
        <f>(G41+H41)/D41</f>
        <v>1.1411665257819104</v>
      </c>
    </row>
    <row r="42" spans="1:24" ht="18" customHeight="1" x14ac:dyDescent="0.3">
      <c r="A42" s="5" t="s">
        <v>64</v>
      </c>
      <c r="B42" s="6">
        <v>18</v>
      </c>
      <c r="C42" s="6">
        <v>0</v>
      </c>
      <c r="D42" s="10">
        <v>28.98</v>
      </c>
      <c r="E42" s="6">
        <v>10</v>
      </c>
      <c r="F42" s="6">
        <v>6</v>
      </c>
      <c r="G42" s="6">
        <v>25</v>
      </c>
      <c r="H42" s="6">
        <v>7</v>
      </c>
      <c r="I42" s="6">
        <v>41</v>
      </c>
      <c r="J42" s="6">
        <v>2</v>
      </c>
      <c r="K42" s="6">
        <v>2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1</v>
      </c>
      <c r="R42" s="6">
        <v>107</v>
      </c>
      <c r="T42" s="11">
        <f>F42*9/D42</f>
        <v>1.8633540372670807</v>
      </c>
      <c r="U42" s="12">
        <f>+G42/R42</f>
        <v>0.23364485981308411</v>
      </c>
      <c r="V42" s="12">
        <f>(G42+H42)/D42</f>
        <v>1.1042097998619738</v>
      </c>
    </row>
    <row r="43" spans="1:24" ht="18" customHeight="1" x14ac:dyDescent="0.3">
      <c r="A43" s="5" t="s">
        <v>79</v>
      </c>
      <c r="B43" s="6">
        <v>8</v>
      </c>
      <c r="C43" s="6">
        <v>8</v>
      </c>
      <c r="D43" s="10">
        <v>53</v>
      </c>
      <c r="E43" s="6">
        <v>34</v>
      </c>
      <c r="F43" s="6">
        <v>32</v>
      </c>
      <c r="G43" s="6">
        <v>64</v>
      </c>
      <c r="H43" s="6">
        <v>14</v>
      </c>
      <c r="I43" s="6">
        <v>40</v>
      </c>
      <c r="J43" s="6">
        <v>1</v>
      </c>
      <c r="K43" s="6">
        <v>5</v>
      </c>
      <c r="L43" s="6">
        <v>0</v>
      </c>
      <c r="M43" s="6">
        <v>0</v>
      </c>
      <c r="N43" s="6">
        <v>0</v>
      </c>
      <c r="O43" s="6">
        <v>4</v>
      </c>
      <c r="P43" s="6">
        <v>11</v>
      </c>
      <c r="Q43" s="6">
        <v>5</v>
      </c>
      <c r="R43" s="6">
        <v>218</v>
      </c>
      <c r="T43" s="11">
        <f t="shared" ref="T43" si="7">F43*9/D43</f>
        <v>5.4339622641509431</v>
      </c>
      <c r="U43" s="12">
        <f t="shared" ref="U43" si="8">+G43/R43</f>
        <v>0.29357798165137616</v>
      </c>
      <c r="V43" s="12">
        <f t="shared" ref="V43" si="9">(G43+H43)/D43</f>
        <v>1.4716981132075471</v>
      </c>
    </row>
    <row r="44" spans="1:24" ht="18" customHeight="1" x14ac:dyDescent="0.3">
      <c r="A44" s="5" t="s">
        <v>65</v>
      </c>
      <c r="B44" s="6">
        <v>9</v>
      </c>
      <c r="C44" s="6">
        <v>9</v>
      </c>
      <c r="D44" s="10">
        <v>61.66</v>
      </c>
      <c r="E44" s="6">
        <v>32</v>
      </c>
      <c r="F44" s="6">
        <v>32</v>
      </c>
      <c r="G44" s="6">
        <v>55</v>
      </c>
      <c r="H44" s="6">
        <v>25</v>
      </c>
      <c r="I44" s="6">
        <v>48</v>
      </c>
      <c r="J44" s="6">
        <v>1</v>
      </c>
      <c r="K44" s="6">
        <v>4</v>
      </c>
      <c r="L44" s="6">
        <v>0</v>
      </c>
      <c r="M44" s="6">
        <v>0</v>
      </c>
      <c r="N44" s="6">
        <v>0</v>
      </c>
      <c r="O44" s="6">
        <v>7</v>
      </c>
      <c r="P44" s="6">
        <v>10</v>
      </c>
      <c r="Q44" s="6">
        <v>8</v>
      </c>
      <c r="R44" s="6">
        <v>242</v>
      </c>
      <c r="T44" s="11">
        <f>F44*9/D44</f>
        <v>4.6707752189425884</v>
      </c>
      <c r="U44" s="12">
        <f>+G44/R44</f>
        <v>0.22727272727272727</v>
      </c>
      <c r="V44" s="12">
        <f>(G44+H44)/D44</f>
        <v>1.2974375608173858</v>
      </c>
    </row>
    <row r="45" spans="1:24" ht="18" customHeight="1" x14ac:dyDescent="0.3">
      <c r="A45" s="5" t="s">
        <v>80</v>
      </c>
      <c r="B45" s="6">
        <v>15</v>
      </c>
      <c r="C45" s="6">
        <v>0</v>
      </c>
      <c r="D45" s="10">
        <v>20.67</v>
      </c>
      <c r="E45" s="6">
        <v>8</v>
      </c>
      <c r="F45" s="6">
        <v>5</v>
      </c>
      <c r="G45" s="6">
        <v>14</v>
      </c>
      <c r="H45" s="6">
        <v>8</v>
      </c>
      <c r="I45" s="6">
        <v>19</v>
      </c>
      <c r="J45" s="6">
        <v>0</v>
      </c>
      <c r="K45" s="6">
        <v>1</v>
      </c>
      <c r="L45" s="6">
        <v>0</v>
      </c>
      <c r="M45" s="6">
        <v>0</v>
      </c>
      <c r="N45" s="6">
        <v>0</v>
      </c>
      <c r="O45" s="6">
        <v>2</v>
      </c>
      <c r="P45" s="6">
        <v>1</v>
      </c>
      <c r="Q45" s="6">
        <v>4</v>
      </c>
      <c r="R45" s="6">
        <v>72</v>
      </c>
      <c r="T45" s="11">
        <f t="shared" ref="T45" si="10">F45*9/D45</f>
        <v>2.1770682148040637</v>
      </c>
      <c r="U45" s="12">
        <f t="shared" ref="U45" si="11">+G45/R45</f>
        <v>0.19444444444444445</v>
      </c>
      <c r="V45" s="12">
        <f t="shared" ref="V45" si="12">(G45+H45)/D45</f>
        <v>1.0643444605708756</v>
      </c>
    </row>
    <row r="46" spans="1:24" ht="18" customHeight="1" x14ac:dyDescent="0.3">
      <c r="A46" s="5" t="s">
        <v>81</v>
      </c>
      <c r="B46" s="6">
        <v>7</v>
      </c>
      <c r="C46" s="6">
        <v>7</v>
      </c>
      <c r="D46" s="10">
        <v>40</v>
      </c>
      <c r="E46" s="6">
        <v>21</v>
      </c>
      <c r="F46" s="6">
        <v>19</v>
      </c>
      <c r="G46" s="6">
        <v>46</v>
      </c>
      <c r="H46" s="6">
        <v>19</v>
      </c>
      <c r="I46" s="6">
        <v>44</v>
      </c>
      <c r="J46" s="6">
        <v>1</v>
      </c>
      <c r="K46" s="6">
        <v>4</v>
      </c>
      <c r="L46" s="6">
        <v>0</v>
      </c>
      <c r="M46" s="6">
        <v>1</v>
      </c>
      <c r="N46" s="6">
        <v>0</v>
      </c>
      <c r="O46" s="6">
        <v>5</v>
      </c>
      <c r="P46" s="6">
        <v>6</v>
      </c>
      <c r="Q46" s="6">
        <v>3</v>
      </c>
      <c r="R46" s="6">
        <v>170</v>
      </c>
      <c r="T46" s="11">
        <f t="shared" si="4"/>
        <v>4.2750000000000004</v>
      </c>
      <c r="U46" s="12">
        <f t="shared" si="5"/>
        <v>0.27058823529411763</v>
      </c>
      <c r="V46" s="12">
        <f t="shared" si="6"/>
        <v>1.625</v>
      </c>
    </row>
    <row r="47" spans="1:24" ht="18" customHeight="1" x14ac:dyDescent="0.3">
      <c r="A47" s="5" t="s">
        <v>39</v>
      </c>
      <c r="B47" s="6">
        <v>18</v>
      </c>
      <c r="C47" s="6">
        <v>18</v>
      </c>
      <c r="D47" s="10">
        <v>116.66</v>
      </c>
      <c r="E47" s="6">
        <v>46</v>
      </c>
      <c r="F47" s="6">
        <v>40</v>
      </c>
      <c r="G47" s="6">
        <v>110</v>
      </c>
      <c r="H47" s="6">
        <v>39</v>
      </c>
      <c r="I47" s="6">
        <v>163</v>
      </c>
      <c r="J47" s="6">
        <v>6</v>
      </c>
      <c r="K47" s="6">
        <v>8</v>
      </c>
      <c r="L47" s="6">
        <v>0</v>
      </c>
      <c r="M47" s="6">
        <v>1</v>
      </c>
      <c r="N47" s="6">
        <v>0</v>
      </c>
      <c r="O47" s="6">
        <v>2</v>
      </c>
      <c r="P47" s="6">
        <v>14</v>
      </c>
      <c r="Q47" s="6">
        <v>15</v>
      </c>
      <c r="R47" s="6">
        <v>466</v>
      </c>
      <c r="T47" s="11">
        <f t="shared" si="4"/>
        <v>3.0858906223212754</v>
      </c>
      <c r="U47" s="12">
        <f t="shared" si="5"/>
        <v>0.23605150214592274</v>
      </c>
      <c r="V47" s="12">
        <f t="shared" si="6"/>
        <v>1.2772158409051946</v>
      </c>
    </row>
    <row r="48" spans="1:24" ht="18" customHeight="1" x14ac:dyDescent="0.3">
      <c r="A48" s="5" t="s">
        <v>37</v>
      </c>
      <c r="B48" s="6">
        <v>9</v>
      </c>
      <c r="C48" s="6">
        <v>9</v>
      </c>
      <c r="D48" s="10">
        <v>62</v>
      </c>
      <c r="E48" s="6">
        <v>29</v>
      </c>
      <c r="F48" s="6">
        <v>29</v>
      </c>
      <c r="G48" s="6">
        <v>51</v>
      </c>
      <c r="H48" s="6">
        <v>23</v>
      </c>
      <c r="I48" s="6">
        <v>71</v>
      </c>
      <c r="J48" s="6">
        <v>4</v>
      </c>
      <c r="K48" s="6">
        <v>3</v>
      </c>
      <c r="L48" s="6">
        <v>0</v>
      </c>
      <c r="M48" s="6">
        <v>0</v>
      </c>
      <c r="N48" s="6">
        <v>0</v>
      </c>
      <c r="O48" s="6">
        <v>4</v>
      </c>
      <c r="P48" s="6">
        <v>9</v>
      </c>
      <c r="Q48" s="6">
        <v>6</v>
      </c>
      <c r="R48" s="6">
        <v>207</v>
      </c>
      <c r="T48" s="11">
        <f t="shared" si="4"/>
        <v>4.209677419354839</v>
      </c>
      <c r="U48" s="12">
        <f t="shared" si="5"/>
        <v>0.24637681159420291</v>
      </c>
      <c r="V48" s="12">
        <f t="shared" si="6"/>
        <v>1.1935483870967742</v>
      </c>
    </row>
    <row r="49" spans="1:22" ht="18" customHeight="1" x14ac:dyDescent="0.3">
      <c r="A49" s="5" t="s">
        <v>66</v>
      </c>
      <c r="B49" s="6">
        <v>8</v>
      </c>
      <c r="C49" s="6">
        <v>8</v>
      </c>
      <c r="D49" s="10">
        <v>42</v>
      </c>
      <c r="E49" s="6">
        <v>21</v>
      </c>
      <c r="F49" s="6">
        <v>20</v>
      </c>
      <c r="G49" s="6">
        <v>45</v>
      </c>
      <c r="H49" s="6">
        <v>16</v>
      </c>
      <c r="I49" s="6">
        <v>49</v>
      </c>
      <c r="J49" s="6">
        <v>1</v>
      </c>
      <c r="K49" s="6">
        <v>3</v>
      </c>
      <c r="L49" s="6">
        <v>0</v>
      </c>
      <c r="M49" s="6">
        <v>0</v>
      </c>
      <c r="N49" s="6">
        <v>0</v>
      </c>
      <c r="O49" s="6">
        <v>0</v>
      </c>
      <c r="P49" s="6">
        <v>10</v>
      </c>
      <c r="Q49" s="6">
        <v>3</v>
      </c>
      <c r="R49" s="6">
        <v>188</v>
      </c>
      <c r="T49" s="11">
        <f>F49*9/D49</f>
        <v>4.2857142857142856</v>
      </c>
      <c r="U49" s="12">
        <f>+G49/R49</f>
        <v>0.23936170212765959</v>
      </c>
      <c r="V49" s="12">
        <f>(G49+H49)/D49</f>
        <v>1.4523809523809523</v>
      </c>
    </row>
    <row r="50" spans="1:22" ht="18" customHeight="1" x14ac:dyDescent="0.3">
      <c r="A50" s="5" t="s">
        <v>82</v>
      </c>
      <c r="B50" s="6">
        <v>6</v>
      </c>
      <c r="C50" s="6">
        <v>6</v>
      </c>
      <c r="D50" s="10">
        <v>38.340000000000003</v>
      </c>
      <c r="E50" s="6">
        <v>31</v>
      </c>
      <c r="F50" s="6">
        <v>26</v>
      </c>
      <c r="G50" s="6">
        <v>54</v>
      </c>
      <c r="H50" s="6">
        <v>10</v>
      </c>
      <c r="I50" s="6">
        <v>32</v>
      </c>
      <c r="J50" s="6">
        <v>0</v>
      </c>
      <c r="K50" s="6">
        <v>4</v>
      </c>
      <c r="L50" s="6">
        <v>0</v>
      </c>
      <c r="M50" s="6">
        <v>0</v>
      </c>
      <c r="N50" s="6">
        <v>0</v>
      </c>
      <c r="O50" s="6">
        <v>4</v>
      </c>
      <c r="P50" s="6">
        <v>8</v>
      </c>
      <c r="Q50" s="6">
        <v>4</v>
      </c>
      <c r="R50" s="6">
        <v>167</v>
      </c>
      <c r="T50" s="11">
        <f t="shared" ref="T50" si="13">F50*9/D50</f>
        <v>6.1032863849765251</v>
      </c>
      <c r="U50" s="12">
        <f t="shared" ref="U50" si="14">+G50/R50</f>
        <v>0.32335329341317365</v>
      </c>
      <c r="V50" s="12">
        <f t="shared" ref="V50" si="15">(G50+H50)/D50</f>
        <v>1.6692749087115282</v>
      </c>
    </row>
    <row r="51" spans="1:22" ht="18" customHeight="1" x14ac:dyDescent="0.3">
      <c r="A51" s="5" t="s">
        <v>67</v>
      </c>
      <c r="B51" s="6">
        <v>16</v>
      </c>
      <c r="C51" s="6">
        <v>0</v>
      </c>
      <c r="D51" s="10">
        <v>20.32</v>
      </c>
      <c r="E51" s="6">
        <v>7</v>
      </c>
      <c r="F51" s="6">
        <v>7</v>
      </c>
      <c r="G51" s="6">
        <v>15</v>
      </c>
      <c r="H51" s="6">
        <v>11</v>
      </c>
      <c r="I51" s="6">
        <v>23</v>
      </c>
      <c r="J51" s="6">
        <v>1</v>
      </c>
      <c r="K51" s="6">
        <v>1</v>
      </c>
      <c r="L51" s="6">
        <v>0</v>
      </c>
      <c r="M51" s="6">
        <v>0</v>
      </c>
      <c r="N51" s="6">
        <v>0</v>
      </c>
      <c r="O51" s="6">
        <v>1</v>
      </c>
      <c r="P51" s="6">
        <v>1</v>
      </c>
      <c r="Q51" s="6">
        <v>3</v>
      </c>
      <c r="R51" s="6">
        <v>77</v>
      </c>
      <c r="T51" s="11">
        <f>F51*9/D51</f>
        <v>3.1003937007874014</v>
      </c>
      <c r="U51" s="12">
        <f>+G51/R51</f>
        <v>0.19480519480519481</v>
      </c>
      <c r="V51" s="12">
        <f>(G51+H51)/D51</f>
        <v>1.2795275590551181</v>
      </c>
    </row>
    <row r="52" spans="1:22" ht="18" customHeight="1" x14ac:dyDescent="0.3">
      <c r="A52" s="5" t="s">
        <v>68</v>
      </c>
      <c r="B52" s="6">
        <v>12</v>
      </c>
      <c r="C52" s="6">
        <v>12</v>
      </c>
      <c r="D52" s="10">
        <v>73.34</v>
      </c>
      <c r="E52" s="6">
        <v>55</v>
      </c>
      <c r="F52" s="6">
        <v>54</v>
      </c>
      <c r="G52" s="6">
        <v>97</v>
      </c>
      <c r="H52" s="6">
        <v>18</v>
      </c>
      <c r="I52" s="6">
        <v>53</v>
      </c>
      <c r="J52" s="6">
        <v>3</v>
      </c>
      <c r="K52" s="6">
        <v>6</v>
      </c>
      <c r="L52" s="6">
        <v>0</v>
      </c>
      <c r="M52" s="6">
        <v>0</v>
      </c>
      <c r="N52" s="6">
        <v>0</v>
      </c>
      <c r="O52" s="6">
        <v>4</v>
      </c>
      <c r="P52" s="6">
        <v>21</v>
      </c>
      <c r="Q52" s="6">
        <v>3</v>
      </c>
      <c r="R52" s="6">
        <v>315</v>
      </c>
      <c r="T52" s="11">
        <f>F52*9/D52</f>
        <v>6.626670302699754</v>
      </c>
      <c r="U52" s="12">
        <f>+G52/R52</f>
        <v>0.30793650793650795</v>
      </c>
      <c r="V52" s="12">
        <f>(G52+H52)/D52</f>
        <v>1.5680392691573493</v>
      </c>
    </row>
    <row r="53" spans="1:22" ht="18" customHeight="1" x14ac:dyDescent="0.3">
      <c r="A53" s="5" t="s">
        <v>69</v>
      </c>
      <c r="B53" s="6">
        <v>5</v>
      </c>
      <c r="C53" s="6">
        <v>3</v>
      </c>
      <c r="D53" s="10">
        <v>23.34</v>
      </c>
      <c r="E53" s="6">
        <v>20</v>
      </c>
      <c r="F53" s="6">
        <v>20</v>
      </c>
      <c r="G53" s="6">
        <v>33</v>
      </c>
      <c r="H53" s="6">
        <v>4</v>
      </c>
      <c r="I53" s="6">
        <v>19</v>
      </c>
      <c r="J53" s="6">
        <v>0</v>
      </c>
      <c r="K53" s="6">
        <v>5</v>
      </c>
      <c r="L53" s="6">
        <v>0</v>
      </c>
      <c r="M53" s="6">
        <v>0</v>
      </c>
      <c r="N53" s="6">
        <v>0</v>
      </c>
      <c r="O53" s="6">
        <v>2</v>
      </c>
      <c r="P53" s="6">
        <v>8</v>
      </c>
      <c r="Q53" s="6">
        <v>0</v>
      </c>
      <c r="R53" s="6">
        <v>100</v>
      </c>
      <c r="T53" s="11">
        <f>F53*9/D53</f>
        <v>7.7120822622107967</v>
      </c>
      <c r="U53" s="12">
        <f>+G53/R53</f>
        <v>0.33</v>
      </c>
      <c r="V53" s="12">
        <f>(G53+H53)/D53</f>
        <v>1.585261353898886</v>
      </c>
    </row>
    <row r="54" spans="1:22" ht="18" customHeight="1" x14ac:dyDescent="0.3">
      <c r="A54" s="5" t="s">
        <v>70</v>
      </c>
      <c r="B54" s="6">
        <v>10</v>
      </c>
      <c r="C54" s="6">
        <v>7</v>
      </c>
      <c r="D54" s="10">
        <v>55</v>
      </c>
      <c r="E54" s="6">
        <v>21</v>
      </c>
      <c r="F54" s="6">
        <v>19</v>
      </c>
      <c r="G54" s="6">
        <v>48</v>
      </c>
      <c r="H54" s="6">
        <v>12</v>
      </c>
      <c r="I54" s="6">
        <v>61</v>
      </c>
      <c r="J54" s="6">
        <v>5</v>
      </c>
      <c r="K54" s="6">
        <v>2</v>
      </c>
      <c r="L54" s="6">
        <v>0</v>
      </c>
      <c r="M54" s="6">
        <v>2</v>
      </c>
      <c r="N54" s="6">
        <v>0</v>
      </c>
      <c r="O54" s="6">
        <v>4</v>
      </c>
      <c r="P54" s="6">
        <v>6</v>
      </c>
      <c r="Q54" s="6">
        <v>7</v>
      </c>
      <c r="R54" s="6">
        <v>212</v>
      </c>
      <c r="T54" s="11">
        <f>F54*9/D54</f>
        <v>3.1090909090909089</v>
      </c>
      <c r="U54" s="12">
        <f>+G54/R54</f>
        <v>0.22641509433962265</v>
      </c>
      <c r="V54" s="12">
        <f>(G54+H54)/D54</f>
        <v>1.0909090909090908</v>
      </c>
    </row>
    <row r="55" spans="1:22" ht="18" customHeight="1" x14ac:dyDescent="0.3">
      <c r="A55" s="5"/>
      <c r="B55" s="9"/>
      <c r="C55" s="9"/>
      <c r="D55" s="1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T55" s="11"/>
      <c r="U55" s="12"/>
      <c r="V55" s="12"/>
    </row>
    <row r="56" spans="1:22" s="1" customFormat="1" x14ac:dyDescent="0.3">
      <c r="A56" s="8" t="s">
        <v>24</v>
      </c>
      <c r="B56" s="1">
        <f>C56</f>
        <v>100</v>
      </c>
      <c r="C56" s="14">
        <f>SUM(C34:C54)</f>
        <v>100</v>
      </c>
      <c r="D56" s="14">
        <v>888.66</v>
      </c>
      <c r="E56" s="14">
        <f t="shared" ref="D56:R56" si="16">SUM(E34:E54)</f>
        <v>497</v>
      </c>
      <c r="F56" s="14">
        <f t="shared" si="16"/>
        <v>454</v>
      </c>
      <c r="G56" s="14">
        <f t="shared" si="16"/>
        <v>907</v>
      </c>
      <c r="H56" s="14">
        <f t="shared" si="16"/>
        <v>313</v>
      </c>
      <c r="I56" s="14">
        <f t="shared" si="16"/>
        <v>912</v>
      </c>
      <c r="J56" s="14">
        <f t="shared" si="16"/>
        <v>34</v>
      </c>
      <c r="K56" s="14">
        <f t="shared" si="16"/>
        <v>66</v>
      </c>
      <c r="L56" s="14">
        <f t="shared" si="16"/>
        <v>22</v>
      </c>
      <c r="M56" s="14">
        <f t="shared" si="16"/>
        <v>5</v>
      </c>
      <c r="N56" s="14">
        <f t="shared" si="16"/>
        <v>0</v>
      </c>
      <c r="O56" s="14">
        <f t="shared" si="16"/>
        <v>58</v>
      </c>
      <c r="P56" s="14">
        <f t="shared" si="16"/>
        <v>144</v>
      </c>
      <c r="Q56" s="14">
        <f t="shared" si="16"/>
        <v>92</v>
      </c>
      <c r="R56" s="14">
        <f t="shared" si="16"/>
        <v>3501</v>
      </c>
      <c r="S56" s="1" t="s">
        <v>23</v>
      </c>
      <c r="T56" s="11">
        <f>F56*9/D56</f>
        <v>4.5979339679967595</v>
      </c>
      <c r="U56" s="12">
        <f>+G56/R56</f>
        <v>0.25906883747500714</v>
      </c>
      <c r="V56" s="12">
        <f>(G56+H56)/D56</f>
        <v>1.3728535097787682</v>
      </c>
    </row>
  </sheetData>
  <sortState xmlns:xlrd2="http://schemas.microsoft.com/office/spreadsheetml/2017/richdata2" ref="A4:X22">
    <sortCondition ref="A4:A22"/>
  </sortState>
  <mergeCells count="1">
    <mergeCell ref="B1:R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2024-04-03T13:46:34Z</dcterms:modified>
</cp:coreProperties>
</file>